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7650" tabRatio="658" activeTab="0"/>
  </bookViews>
  <sheets>
    <sheet name="TH06" sheetId="1" r:id="rId1"/>
    <sheet name="TK theo ly do" sheetId="2" r:id="rId2"/>
    <sheet name="TK theo Loai viec" sheetId="3" r:id="rId3"/>
    <sheet name="Du_lieu" sheetId="4" r:id="rId4"/>
    <sheet name="luu" sheetId="5" state="hidden" r:id="rId5"/>
  </sheets>
  <definedNames>
    <definedName name="_xlnm.Print_Area" localSheetId="0">'TH06'!$B$1:$H$1202</definedName>
    <definedName name="_xlnm.Print_Area" localSheetId="2">'TK theo Loai viec'!$A$1:$H$23</definedName>
    <definedName name="_xlnm.Print_Area" localSheetId="1">'TK theo ly do'!$A$1:$F$27</definedName>
    <definedName name="_xlnm.Print_Titles" localSheetId="1">'TK theo ly do'!$4:$5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76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<sst xmlns="http://schemas.openxmlformats.org/spreadsheetml/2006/main" count="5307" uniqueCount="2593">
  <si>
    <t>Ghi chú</t>
  </si>
  <si>
    <t>A</t>
  </si>
  <si>
    <t>Số việc hoãn thi hành án</t>
  </si>
  <si>
    <t>Số việc tạm đình chỉ thi hành án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</si>
  <si>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</si>
  <si>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</si>
  <si>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</si>
  <si>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</si>
  <si>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</si>
  <si>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>1</t>
  </si>
  <si>
    <t>2</t>
  </si>
  <si>
    <t>3</t>
  </si>
  <si>
    <t>4</t>
  </si>
  <si>
    <t>5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</si>
  <si>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</si>
  <si>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</si>
  <si>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</si>
  <si>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</si>
  <si>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</si>
  <si>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</si>
  <si>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</si>
  <si>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</si>
  <si>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</si>
  <si>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</si>
  <si>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5.1</t>
  </si>
  <si>
    <t>1.1</t>
  </si>
  <si>
    <t>1.2</t>
  </si>
  <si>
    <t>Điểm a K1 Điều 48</t>
  </si>
  <si>
    <t>Điểm c K1 Điều 48</t>
  </si>
  <si>
    <t>Điểm d K1 Điều 48</t>
  </si>
  <si>
    <t>Điểm đ K1 Điều 48</t>
  </si>
  <si>
    <t>Khoản 2 Điều 48</t>
  </si>
  <si>
    <t>2.6</t>
  </si>
  <si>
    <t>Khoản 1 Điều 49</t>
  </si>
  <si>
    <t>Khoản 2 Điều 49</t>
  </si>
  <si>
    <t>DỮ LIỆU</t>
  </si>
  <si>
    <t>TỔNG SỐ</t>
  </si>
  <si>
    <t>Số TT</t>
  </si>
  <si>
    <t xml:space="preserve"> </t>
  </si>
  <si>
    <t>Tổng số tiền, giá trị tài sản phải thi hành</t>
  </si>
  <si>
    <t>Loại việc thi hành án</t>
  </si>
  <si>
    <t>Chủ động</t>
  </si>
  <si>
    <t>5.2</t>
  </si>
  <si>
    <t>TT</t>
  </si>
  <si>
    <t>VỀ VIỆC</t>
  </si>
  <si>
    <t>TIÊU CHÍ</t>
  </si>
  <si>
    <t>Số tiền, giá trị tài sản đã thi hành</t>
  </si>
  <si>
    <t>Số tiền, giá trị tài sản chưa thi hành</t>
  </si>
  <si>
    <t>TỔNG CỘNG</t>
  </si>
  <si>
    <t>Tỷ lệ 
phần trăm về việc
(%)</t>
  </si>
  <si>
    <t>VỀ TIỀN
(1.000 đồng)</t>
  </si>
  <si>
    <t>NGƯỜI LẬP BIỂU</t>
  </si>
  <si>
    <t>Điểm b K1 Điều 48</t>
  </si>
  <si>
    <t>(1)</t>
  </si>
  <si>
    <t>(3)</t>
  </si>
  <si>
    <t>(5)</t>
  </si>
  <si>
    <t>(9)</t>
  </si>
  <si>
    <t>Cộng</t>
  </si>
  <si>
    <t>Số tiền, giá trị tài sản đã thi hành
(1.000đ)</t>
  </si>
  <si>
    <t>Số tiền, giá trị tài sản chưa thi hành
(1.000đ)</t>
  </si>
  <si>
    <t>Tổng số tiền, giá trị tài sản phải thi hành
(1.000đ)</t>
  </si>
  <si>
    <t>Lý do chưa thi hành</t>
  </si>
  <si>
    <t>Đang xác minh tài sản</t>
  </si>
  <si>
    <t>Đang giáo dục thuyết phục đương sự tự nguyện thi hành án</t>
  </si>
  <si>
    <t>Đang áp dụng các biện pháp bảo đảm thi hành án</t>
  </si>
  <si>
    <t>Đang áp dụng các biện pháp cưỡng chế thi hành án</t>
  </si>
  <si>
    <t>Phong toả tài khoản</t>
  </si>
  <si>
    <t>Tạm giữ tài sản, giấy tờ</t>
  </si>
  <si>
    <t>Tạm dừng việc đăng ký, chuyển dịch, thay đổi hiện trạng về tài sản</t>
  </si>
  <si>
    <t>Trừ vào thu nhập của người phải thi hành án</t>
  </si>
  <si>
    <t>Kê biên, xử lý tài sản của người phải thi hành án, kể cả tài sản đang do người thứ ba giữ</t>
  </si>
  <si>
    <t>Khai thác tài sản của người phải thi hành án</t>
  </si>
  <si>
    <t>Buộc chuyển giao vật, chuyển giao quyền tài sản, giấy tờ</t>
  </si>
  <si>
    <t>(Ký, ghi rõ họ tên)</t>
  </si>
  <si>
    <t>(Ký, ghi rõ họ tên, đóng dấu)</t>
  </si>
  <si>
    <t>CỤC THADS</t>
  </si>
  <si>
    <t>CÁC CHI CỤC THADS</t>
  </si>
  <si>
    <t>I</t>
  </si>
  <si>
    <t>II</t>
  </si>
  <si>
    <t>II.1</t>
  </si>
  <si>
    <t>II.2</t>
  </si>
  <si>
    <t>Số chưa có điều kiện thi hành</t>
  </si>
  <si>
    <t>2.7</t>
  </si>
  <si>
    <t>2.8</t>
  </si>
  <si>
    <t>2.9</t>
  </si>
  <si>
    <t>Điểm e K1 Điều 48</t>
  </si>
  <si>
    <t>Điểm g K1 Điều 48</t>
  </si>
  <si>
    <t>Điểm h K1 Điều 48</t>
  </si>
  <si>
    <t>6</t>
  </si>
  <si>
    <t>6.1</t>
  </si>
  <si>
    <t>Loại việc chưa có điều kiện thi hành án theo điều 44a</t>
  </si>
  <si>
    <t>Người phải thi hành án không có thu nhập</t>
  </si>
  <si>
    <t>Người phải thi hành án có thu nhập chỉ đảm bảo cuộc sống tối thiểu cho người phải thi hành án người mà họ có trách nhiệm nuôi dưỡng</t>
  </si>
  <si>
    <t>Người phải thi hành án không có tài sản để thi hành án</t>
  </si>
  <si>
    <t>Người phải thi hành án có tài sản nhưng giá trị tài sản chỉ đủ thanh toán chi phí cưỡng chế thi hành án</t>
  </si>
  <si>
    <t>Người phải thi hành án có tài sản nhưng tài sản theo quy định của pháp luật không được kê biên, xử lý để thi hành án</t>
  </si>
  <si>
    <t>6.2</t>
  </si>
  <si>
    <t>Điểm b K1 Điều 44a</t>
  </si>
  <si>
    <t>Điểm a K1 Điều 44a</t>
  </si>
  <si>
    <t>Người phải thi hành án phải thi hành nhĩa vụ về trả vật đặc định nhưng vật phải trả không còn</t>
  </si>
  <si>
    <t>Người phải thi hành án phải thi hành nhĩa vụ về trả vật đặc định nhưng vật phải trả hư hỏng đến mức không thể sử dụng được</t>
  </si>
  <si>
    <t>Người phải thi hành án phải trả giấy tờ nhưng giấy tờ không thể thu hồi và cũng không cấp lại được mà đương sự không có thỏa thuận khác</t>
  </si>
  <si>
    <t>Điểm c K1 Điều 44a</t>
  </si>
  <si>
    <t>Chưa xác định được địa chỉ, nơi cư trú của người phải thi hành án</t>
  </si>
  <si>
    <t>5.3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</si>
  <si>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</si>
  <si>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</si>
  <si>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</si>
  <si>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</si>
  <si>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</si>
  <si>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</si>
  <si>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</si>
  <si>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</si>
  <si>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5.3.2</t>
  </si>
  <si>
    <t>5.3.1</t>
  </si>
  <si>
    <t>Điểm a Khoản 1 Điều 44a</t>
  </si>
  <si>
    <t>Điểm b Khoản 1 Điều 44a</t>
  </si>
  <si>
    <t>Điểm c Khoản 1 Điều 44a</t>
  </si>
  <si>
    <t>Chưa xác định được địa chỉ, nơi cư trú của người phải thi hành án chưa thành niên được giao cho người khác nuôi dưỡng</t>
  </si>
  <si>
    <t>Phong toả tài sản</t>
  </si>
  <si>
    <t>Thu hồi, xử lý tiền</t>
  </si>
  <si>
    <t>Thu hồi, xử lý giấy tờ có giá</t>
  </si>
  <si>
    <t>Khấu trừ tiền trong tài khoản</t>
  </si>
  <si>
    <t>Buộc chuyển giao quyền tài sản</t>
  </si>
  <si>
    <t>Buộc chuyển giao giấy tờ</t>
  </si>
  <si>
    <t>Buộc người phải thi hành án thực hiện công việc nhất định</t>
  </si>
  <si>
    <t>Buộc người phải thi hành án không được thực hiện công việc nhất định</t>
  </si>
  <si>
    <t>1.3</t>
  </si>
  <si>
    <t>1.4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</si>
  <si>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</si>
  <si>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</si>
  <si>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</si>
  <si>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</si>
  <si>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</si>
  <si>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</si>
  <si>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</si>
  <si>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</si>
  <si>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</si>
  <si>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</si>
  <si>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</si>
  <si>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</si>
  <si>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</si>
  <si>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</si>
  <si>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</si>
  <si>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Đang thi hành</t>
  </si>
  <si>
    <t>Đang trong thời gian tự nguyện thi hành án</t>
  </si>
  <si>
    <t>Đang trong thời gian chờ ý kiến Ban chỉ đạo thi hành án dân sự</t>
  </si>
  <si>
    <t>Đang trong thời gian chờ ý kiến chỉ đạo nghiệp vụ của cơ quan có thẩm quyền</t>
  </si>
  <si>
    <t>Chưa có điều kiện thi hành</t>
  </si>
  <si>
    <t>Số việc trường hợp khác</t>
  </si>
  <si>
    <t xml:space="preserve">            NGƯỜI LẬP BIỂU</t>
  </si>
  <si>
    <t xml:space="preserve">            (Ký ghi rõ họ tên)</t>
  </si>
  <si>
    <t>6.3</t>
  </si>
  <si>
    <t>Chưa có điều kiện thi hành án</t>
  </si>
  <si>
    <t>Theo yêu cầu</t>
  </si>
  <si>
    <t>CHI CỤC TRƯỞNG</t>
  </si>
  <si>
    <t>CỤC THI HÀNH ÁN DÂN SỰ TỈNH LẠNG SƠN</t>
  </si>
  <si>
    <t xml:space="preserve">THỐNG KÊ THEO LOẠI VIỆC </t>
  </si>
  <si>
    <t>THỐNG KÊ THEO LÝ DO CHƯA CÓ ĐIỀU KIỆN THI HÀNH</t>
  </si>
  <si>
    <t>Số Quyết định THA, Ngày, tháng, năm ra Quyết định THA</t>
  </si>
  <si>
    <t>Họ và tên người phải thi hành án</t>
  </si>
  <si>
    <t>Lê Xuân Sơn</t>
  </si>
  <si>
    <t>Chi cục Thành phố</t>
  </si>
  <si>
    <t>Chi cục H. Cao Lộc</t>
  </si>
  <si>
    <t>Chi cục H. Lộc Bình</t>
  </si>
  <si>
    <t>Chi cục H. Đình Lập</t>
  </si>
  <si>
    <t>Chi cục H. Bình Gia</t>
  </si>
  <si>
    <t>Chi cục H. Văn Quan</t>
  </si>
  <si>
    <t>Chi cục H. Bắc Sơn</t>
  </si>
  <si>
    <t>Chi cục H. Chi Lăng</t>
  </si>
  <si>
    <t>Chi cục H. Hữu Lũng</t>
  </si>
  <si>
    <t>Chi cục H. Văn Lãng</t>
  </si>
  <si>
    <t>Chi cục H. Tràng Định</t>
  </si>
  <si>
    <t>Nông Xuân Thanh</t>
  </si>
  <si>
    <t>Hoàng Văn Việt</t>
  </si>
  <si>
    <t>Nghiêm Văn Quang</t>
  </si>
  <si>
    <t>Nông Văn Huấn</t>
  </si>
  <si>
    <t>Dương Kim Thắng</t>
  </si>
  <si>
    <t>Nông Văn An</t>
  </si>
  <si>
    <t>Điểm a khoản 1 Điều 44a</t>
  </si>
  <si>
    <t>Dương Văn Nam  Dương văn Thắng</t>
  </si>
  <si>
    <t>20/QĐTHA    13/6/2001</t>
  </si>
  <si>
    <t>Phùng Thế Vũ</t>
  </si>
  <si>
    <t>69/QĐTHA  07/10/2004</t>
  </si>
  <si>
    <t>Hà Văn Sỹ</t>
  </si>
  <si>
    <t>32/QĐTHA    15/01/2007</t>
  </si>
  <si>
    <t>Hoàng Văn Đội</t>
  </si>
  <si>
    <t>150/QĐTHA 16/5/2011</t>
  </si>
  <si>
    <t>Dương Công Thiện</t>
  </si>
  <si>
    <t>163/QĐTHA  08/6/2011</t>
  </si>
  <si>
    <t>Hoàng Văn Tưởng</t>
  </si>
  <si>
    <t>37/QĐTHA  28/11/2011</t>
  </si>
  <si>
    <t>Hoàng Quang Thắng</t>
  </si>
  <si>
    <t>41/QĐTHA  28/11/2011</t>
  </si>
  <si>
    <t>04/QĐTHA 03/10/2013</t>
  </si>
  <si>
    <t>81/QĐTHA 05/01/2015</t>
  </si>
  <si>
    <t>Vũ Văn Quân</t>
  </si>
  <si>
    <t>118/QĐTHA  27/3/2015</t>
  </si>
  <si>
    <t>Dương Đình Thành</t>
  </si>
  <si>
    <t xml:space="preserve">194/QĐTHA 29/6/2012 </t>
  </si>
  <si>
    <t>Dương Văn Hiệp</t>
  </si>
  <si>
    <t>03/QĐTHA  07/01/2000</t>
  </si>
  <si>
    <t>Phùng Văn Vũ</t>
  </si>
  <si>
    <t>59/QĐTHA  20/05/2008</t>
  </si>
  <si>
    <t>Hoàng Văn Tài</t>
  </si>
  <si>
    <t>106/QĐTHA  20/05/2009</t>
  </si>
  <si>
    <t>Hoàng Quang Bảo</t>
  </si>
  <si>
    <t>103/QĐTHA 30/01/2011</t>
  </si>
  <si>
    <t>Dương Hữu Công</t>
  </si>
  <si>
    <t>176/QĐTHA  04/06/2012</t>
  </si>
  <si>
    <t>Dương Công Trọng</t>
  </si>
  <si>
    <t>47/QĐTHA 30/12/2013</t>
  </si>
  <si>
    <t>Lê Kim Tân</t>
  </si>
  <si>
    <t>86/QĐTHA 19/01/2015</t>
  </si>
  <si>
    <t>Dương Văn Bút</t>
  </si>
  <si>
    <t>12/QĐTHA 06/10/2015</t>
  </si>
  <si>
    <t>Nông Thị Ngọc</t>
  </si>
  <si>
    <t>72/QĐTHA 30/12/2015</t>
  </si>
  <si>
    <t>Đinh Thị thanh</t>
  </si>
  <si>
    <t>92/QĐTHA 13/01/2017</t>
  </si>
  <si>
    <t>73/QĐTHA 30/12/2015</t>
  </si>
  <si>
    <t xml:space="preserve"> 140/QĐTHA 01/4/2016</t>
  </si>
  <si>
    <t>187 /QĐTHA 25/5/2016</t>
  </si>
  <si>
    <t>Vy Văn Tùng</t>
  </si>
  <si>
    <t xml:space="preserve"> 19/QĐTHA 06/10/2015</t>
  </si>
  <si>
    <t>Phạm Viết Kiên</t>
  </si>
  <si>
    <t xml:space="preserve"> 16/QĐTHA 06/10/2015</t>
  </si>
  <si>
    <t>Dương Doãn Nghị</t>
  </si>
  <si>
    <t xml:space="preserve"> 60/QĐTHA 16/12/2015</t>
  </si>
  <si>
    <t xml:space="preserve">Hoàng VĂn Tư </t>
  </si>
  <si>
    <t xml:space="preserve"> 216/QĐTHA 04/7/2016</t>
  </si>
  <si>
    <t>Hà Văn Thắng</t>
  </si>
  <si>
    <t xml:space="preserve"> 24/QĐTHA 07/10/2015</t>
  </si>
  <si>
    <t xml:space="preserve"> 193/QĐTHA 02/7/2015</t>
  </si>
  <si>
    <t>Dương Kim An</t>
  </si>
  <si>
    <t>Nguyễn Thị Thái</t>
  </si>
  <si>
    <t>Chu Văn Nọong</t>
  </si>
  <si>
    <t>Nông Văn Tú</t>
  </si>
  <si>
    <t>Đặng Văn Học</t>
  </si>
  <si>
    <t>Sầm Thị Vận</t>
  </si>
  <si>
    <t>Nông Văn Quang</t>
  </si>
  <si>
    <t>Chu Văn Toàn</t>
  </si>
  <si>
    <t>Hoàng Văn Phong</t>
  </si>
  <si>
    <t>Vũ Đình Đáp</t>
  </si>
  <si>
    <t>Nông Văn Hùng</t>
  </si>
  <si>
    <t>Đinh Hồng Dũng</t>
  </si>
  <si>
    <t>Hà Minh Giang</t>
  </si>
  <si>
    <t>Vi Văn Mai</t>
  </si>
  <si>
    <t>Nguyễn Thị Điệp</t>
  </si>
  <si>
    <t>Vy Trường An</t>
  </si>
  <si>
    <t>Dương Thị Sâm</t>
  </si>
  <si>
    <t>Hà Quốc Việt</t>
  </si>
  <si>
    <t>Lý Trung Thông</t>
  </si>
  <si>
    <t>Lâm Văn Sái</t>
  </si>
  <si>
    <t>Trương Văn Sáng</t>
  </si>
  <si>
    <t>Phương Văn Thưởng</t>
  </si>
  <si>
    <t>Đường Văn Phúc</t>
  </si>
  <si>
    <t>Hoàng Thị Tình</t>
  </si>
  <si>
    <t>Lưu Thanh Hải</t>
  </si>
  <si>
    <t>Lưu Minh Quyết</t>
  </si>
  <si>
    <t>Hoàng Văn Hóa</t>
  </si>
  <si>
    <t>Lý Văn Lâm</t>
  </si>
  <si>
    <t>Hoàng Văn Sự</t>
  </si>
  <si>
    <t>Nguyễn Thanh Thăng</t>
  </si>
  <si>
    <t>Nguyễn Văn Hiển</t>
  </si>
  <si>
    <t>Ngô Đại An</t>
  </si>
  <si>
    <t>Chu Đình Tuyên</t>
  </si>
  <si>
    <t>Chu Văn Cung</t>
  </si>
  <si>
    <t>Lý Văn Ninh</t>
  </si>
  <si>
    <t>Lưu Thị Ky</t>
  </si>
  <si>
    <t>Vi Văn Ứng</t>
  </si>
  <si>
    <t>Lâm Thế Hậu</t>
  </si>
  <si>
    <t>Nguyễn Văn Quang</t>
  </si>
  <si>
    <t>Ôn Văn Biên</t>
  </si>
  <si>
    <t>Trần Thị Hoa</t>
  </si>
  <si>
    <t>Lê Thị Bích Hạnh</t>
  </si>
  <si>
    <t>Phạm Thanh Phong</t>
  </si>
  <si>
    <t>Nguyễn Thế Hùng</t>
  </si>
  <si>
    <t>Bế Thị Thủy</t>
  </si>
  <si>
    <t>Hoàng Kim Thịnh</t>
  </si>
  <si>
    <t>Nguyễn Thị Duyên</t>
  </si>
  <si>
    <t>Chu Đức Vinh</t>
  </si>
  <si>
    <t>Trần Quốc Toàn</t>
  </si>
  <si>
    <t>Nguyễn Hữu Dũng</t>
  </si>
  <si>
    <t>Lý Văn Khánh</t>
  </si>
  <si>
    <t>Vi Văn Tấn</t>
  </si>
  <si>
    <t>Lương Văn Đại</t>
  </si>
  <si>
    <t>Hoàng Văn Tuyên</t>
  </si>
  <si>
    <t>Nông Thị Hồi</t>
  </si>
  <si>
    <t>Lăng Văn Hiệp</t>
  </si>
  <si>
    <t>Hoàng Văn Báo</t>
  </si>
  <si>
    <t>Lăng Văn Chung</t>
  </si>
  <si>
    <t>Lương Thế Kim</t>
  </si>
  <si>
    <t>Bế Viết Táo</t>
  </si>
  <si>
    <t>Triệu Văn Thuận</t>
  </si>
  <si>
    <t>Nông Văn Pang</t>
  </si>
  <si>
    <t>Dương Vĩnh Dìn</t>
  </si>
  <si>
    <t>chủ động</t>
  </si>
  <si>
    <t>Điểm a, Khoản 1, điều 44a)</t>
  </si>
  <si>
    <t>Lộc Văn Ngân</t>
  </si>
  <si>
    <t>Lô Kim Thúy</t>
  </si>
  <si>
    <t>Trần Thị Liên</t>
  </si>
  <si>
    <t>Hoàng Văn Tuấn</t>
  </si>
  <si>
    <t>điểm a, khoản 1, điều 55</t>
  </si>
  <si>
    <t>Lương Viết Tỷ</t>
  </si>
  <si>
    <t>Nguyễn Thị Ninh</t>
  </si>
  <si>
    <t>Liễu Kim Liên</t>
  </si>
  <si>
    <t>Hoàng Văn Dũng</t>
  </si>
  <si>
    <t>Liễu Văn Lỵ</t>
  </si>
  <si>
    <t>Nông Ngọc Châu</t>
  </si>
  <si>
    <t>Hoàng Văn Thượng</t>
  </si>
  <si>
    <t>Lộc Văn Thanh</t>
  </si>
  <si>
    <t>Lý Văn Thế</t>
  </si>
  <si>
    <t>Lộc Thị Mẹt</t>
  </si>
  <si>
    <t>Lương Văn Học</t>
  </si>
  <si>
    <t>Lương Văn Tân</t>
  </si>
  <si>
    <t>Bế Việt Hoàn</t>
  </si>
  <si>
    <t>Vy Thị Kim</t>
  </si>
  <si>
    <t>Triệu Văn Khí</t>
  </si>
  <si>
    <t>Triệu Công Hoàn</t>
  </si>
  <si>
    <t>Triệu Thị Diện</t>
  </si>
  <si>
    <t>Trần Anh Dương</t>
  </si>
  <si>
    <t>Nguyễn Thị Hạ</t>
  </si>
  <si>
    <t>Nguyễn Thị Phương</t>
  </si>
  <si>
    <t>Đỗ Thị Nhánh ( Đỗ Hồng Nhánh)</t>
  </si>
  <si>
    <t>Số 91/QĐ-THA ngày 02/3/2009</t>
  </si>
  <si>
    <t>Nông Chi Lăng</t>
  </si>
  <si>
    <t>Nông Văn Vân</t>
  </si>
  <si>
    <t>152/QĐ-CCTHA ngày 06/5/2014</t>
  </si>
  <si>
    <t>Đặng Thị Sâm</t>
  </si>
  <si>
    <t>Số 03/QĐ-THA ngày 01/10/2008</t>
  </si>
  <si>
    <t>Trần Quyết Thắng</t>
  </si>
  <si>
    <t>Số 33/QĐ-THA ngày 02/11/2009</t>
  </si>
  <si>
    <t>Nông Văn Nhân</t>
  </si>
  <si>
    <t>Lê Phạm Cần</t>
  </si>
  <si>
    <t>Hoàng Văn Mạnh</t>
  </si>
  <si>
    <t>Nguyễn Ngọc Quỳnh</t>
  </si>
  <si>
    <t>Nguyễn Bá Nga</t>
  </si>
  <si>
    <t>Lý Văn Hùng</t>
  </si>
  <si>
    <t>Lê Thanh Thủy       (tên gọi khác: Lê Ngọc Thủy)</t>
  </si>
  <si>
    <t>Nguyễn Thị Hương</t>
  </si>
  <si>
    <t>Vi Văn Vinh</t>
  </si>
  <si>
    <t>Phạm Thị Dung</t>
  </si>
  <si>
    <t>Nông Gia Sinh</t>
  </si>
  <si>
    <t>Đàm Thanh Tuấn</t>
  </si>
  <si>
    <t>Vi Thị Ngân</t>
  </si>
  <si>
    <t xml:space="preserve">184/QĐ-CCTHA ngày 25/4/2015 </t>
  </si>
  <si>
    <t>Hoàng Văn Hòa</t>
  </si>
  <si>
    <t>Vũ Ngọc Anh</t>
  </si>
  <si>
    <t>Vi Thành Chung</t>
  </si>
  <si>
    <t>Đỗ Hồng Nhung (Tên gọi khác: Đỗ Hoài Thương)</t>
  </si>
  <si>
    <t>Số 176/QĐ-THA ngày 02/6/2011</t>
  </si>
  <si>
    <t>Hoàng Văn Thụy (Tên gọi khác: Hoàng Đức Thụy)</t>
  </si>
  <si>
    <t>Chu Văn Thảo</t>
  </si>
  <si>
    <t>Vi Văn Phích</t>
  </si>
  <si>
    <t>Lâm Văn Cán     (Sinh năm 1993)</t>
  </si>
  <si>
    <t>Lâm Văn Cán     (Sinh năm 1989)</t>
  </si>
  <si>
    <t>Hoàng Văn Thảo</t>
  </si>
  <si>
    <t>Phạm Thị Ngọc Linh</t>
  </si>
  <si>
    <t>Phương Văn Hùng</t>
  </si>
  <si>
    <t>Phạm Hoàng Anh</t>
  </si>
  <si>
    <t>Hoàng Văn Luật</t>
  </si>
  <si>
    <t>Nguyễn Thị Nụ</t>
  </si>
  <si>
    <t>Số 21/THA ngày 03/8/2000</t>
  </si>
  <si>
    <t>Trần Xuân Cường</t>
  </si>
  <si>
    <t>Hoàng Văn Kiến</t>
  </si>
  <si>
    <t>Dương Thị Lòong</t>
  </si>
  <si>
    <t>Triệu Văn Quang</t>
  </si>
  <si>
    <t>Mã Văn Thảo</t>
  </si>
  <si>
    <t>Hoàng Văn Hôn</t>
  </si>
  <si>
    <t>Lương Văn Mai</t>
  </si>
  <si>
    <t>Hoàng Văn Len</t>
  </si>
  <si>
    <t>Số 05/QĐ-THA ngày 05/10/2016</t>
  </si>
  <si>
    <t>Hoàng Thị Em</t>
  </si>
  <si>
    <t>Hoàng Thị Len, Hoàng Thị Em</t>
  </si>
  <si>
    <t>Vi Văn Đức</t>
  </si>
  <si>
    <t>Nguyễn Quang Hưng</t>
  </si>
  <si>
    <t>Phạm Thanh Tú</t>
  </si>
  <si>
    <t>Nguyễn Văn Vĩnh</t>
  </si>
  <si>
    <t>Lưu Thúy Bền</t>
  </si>
  <si>
    <t>Hứa Văn Tự</t>
  </si>
  <si>
    <t>Đinh Văn Ngọc</t>
  </si>
  <si>
    <t>18/QĐ-CCTHA ngày 21/10/2016</t>
  </si>
  <si>
    <t>Hoàng Văn Lập</t>
  </si>
  <si>
    <t>Hoàng Văn Thân</t>
  </si>
  <si>
    <t>Hoàng Thị Chuyển</t>
  </si>
  <si>
    <t>Lương Văn Quốc</t>
  </si>
  <si>
    <t>Nguyễn Duy Cường</t>
  </si>
  <si>
    <t xml:space="preserve">Vi Văn phương </t>
  </si>
  <si>
    <t>Phùng Thị Eng</t>
  </si>
  <si>
    <t>Nguyễn Đình Thái</t>
  </si>
  <si>
    <t xml:space="preserve">Lộc Thế Hiệp </t>
  </si>
  <si>
    <t>Võ Quốc Hiếu</t>
  </si>
  <si>
    <t>Lăng Văn Trụ</t>
  </si>
  <si>
    <t>Hoàng Văn Cầm</t>
  </si>
  <si>
    <t>Ninh Thị Thùy</t>
  </si>
  <si>
    <t>Lương Thu Hường</t>
  </si>
  <si>
    <t>Đinh Văn Minh (Đinh Văn Chanh)</t>
  </si>
  <si>
    <t>Vi Văn Giang</t>
  </si>
  <si>
    <t xml:space="preserve">Triệu Văn Phóng         </t>
  </si>
  <si>
    <t>20/ 27-9-2012</t>
  </si>
  <si>
    <t xml:space="preserve">Cam Văn Phú            </t>
  </si>
  <si>
    <t>55/ 11-9-2000</t>
  </si>
  <si>
    <t xml:space="preserve">Triệu Văn Phóng        </t>
  </si>
  <si>
    <t>98/2-5-2013</t>
  </si>
  <si>
    <t xml:space="preserve">Hoàng Văn Dương          </t>
  </si>
  <si>
    <t>30/14-11-2013</t>
  </si>
  <si>
    <t xml:space="preserve">Hoàng Văn Thử           </t>
  </si>
  <si>
    <t>104/5-1-2016</t>
  </si>
  <si>
    <t xml:space="preserve">Dịch Văn Bầu          </t>
  </si>
  <si>
    <t>7/10-5-2016</t>
  </si>
  <si>
    <t xml:space="preserve">Hoàng Văn Quý          </t>
  </si>
  <si>
    <t>01-14-10-2016</t>
  </si>
  <si>
    <t>Phương Văn Nguyễn</t>
  </si>
  <si>
    <t>37/22-12-2016</t>
  </si>
  <si>
    <t xml:space="preserve">Triệu Văn Hùng        </t>
  </si>
  <si>
    <t>136/7-7-2017</t>
  </si>
  <si>
    <t>Đặng Minh Châu</t>
  </si>
  <si>
    <t>Bế Anh Tuấn</t>
  </si>
  <si>
    <t>Hoàng Văn Quý</t>
  </si>
  <si>
    <t>Nguyễn Thị Xuân</t>
  </si>
  <si>
    <t>Hoàng Thị Hiền</t>
  </si>
  <si>
    <t>Hoàng Văn Trung</t>
  </si>
  <si>
    <t>Đỗ Thị Hiền</t>
  </si>
  <si>
    <t xml:space="preserve">Lưu Thị Nguyên </t>
  </si>
  <si>
    <t xml:space="preserve">Nguyễn Văn Chi </t>
  </si>
  <si>
    <t xml:space="preserve">Lương Hải Vân </t>
  </si>
  <si>
    <t xml:space="preserve">Nông Văn Nguyên </t>
  </si>
  <si>
    <t xml:space="preserve">Nguyễn Tuấn Anh </t>
  </si>
  <si>
    <t>Nguyễn Bắc Sơn</t>
  </si>
  <si>
    <t>Bế Việt Thành</t>
  </si>
  <si>
    <t>Hoàng Thị Khoày</t>
  </si>
  <si>
    <t>Hoàng Văn Trường</t>
  </si>
  <si>
    <t xml:space="preserve">Nguyễn Văn Huân </t>
  </si>
  <si>
    <t xml:space="preserve">Ma Tiến Dũng </t>
  </si>
  <si>
    <t xml:space="preserve">Dương Xuân Quỳnh </t>
  </si>
  <si>
    <t xml:space="preserve">Triệu Thị Pham </t>
  </si>
  <si>
    <t xml:space="preserve">Nguyễn Văn Khới </t>
  </si>
  <si>
    <t xml:space="preserve">Nông Văn Nam </t>
  </si>
  <si>
    <t xml:space="preserve">Ngô Văn Khìn </t>
  </si>
  <si>
    <t xml:space="preserve">Bế Thị Tìm </t>
  </si>
  <si>
    <t xml:space="preserve">Nguyễn Khánh Luân </t>
  </si>
  <si>
    <t xml:space="preserve">Lăng Văn Vàng </t>
  </si>
  <si>
    <t xml:space="preserve">Hoàng Thế Viên </t>
  </si>
  <si>
    <t xml:space="preserve">Mã Đình Tôn </t>
  </si>
  <si>
    <t>Vi Văn Định</t>
  </si>
  <si>
    <t>Bùi Đức Mạnh</t>
  </si>
  <si>
    <t>(2)</t>
  </si>
  <si>
    <t>(4)</t>
  </si>
  <si>
    <t>(6)=(4)-(5)</t>
  </si>
  <si>
    <t>Hà Văn Chu (Tên gọi khác: Cò)</t>
  </si>
  <si>
    <t>Dương Văn Dòng</t>
  </si>
  <si>
    <t>186/QĐTHA 21/6/2017</t>
  </si>
  <si>
    <t>Nông Thị Hằng</t>
  </si>
  <si>
    <t>129/25-4-2015</t>
  </si>
  <si>
    <t>128/25-4-2015</t>
  </si>
  <si>
    <t>Hà Văn Thứ</t>
  </si>
  <si>
    <t>Lương Thanh Tùng</t>
  </si>
  <si>
    <t>Điểm a Khoản 1 Điều 44a               10</t>
  </si>
  <si>
    <t>223384</t>
  </si>
  <si>
    <t>Lê Thị Minh Phượng</t>
  </si>
  <si>
    <t>Hoàng Văn Hậu</t>
  </si>
  <si>
    <t xml:space="preserve">Bùi Thị Vình
</t>
  </si>
  <si>
    <t xml:space="preserve">Lê Khắc Hùng
</t>
  </si>
  <si>
    <t>Lương Văn Tuấn</t>
  </si>
  <si>
    <t>Hoàng Văn Quyền</t>
  </si>
  <si>
    <t>Hoàng Văn Thanh</t>
  </si>
  <si>
    <t>Hoàng Đức Hà</t>
  </si>
  <si>
    <t>Dương Mỹ Linh</t>
  </si>
  <si>
    <t>Lê Hữu Chung</t>
  </si>
  <si>
    <t>Hà Thu Loan (Hà Thị Loan)</t>
  </si>
  <si>
    <t>Nguyễn Hữu Thanh</t>
  </si>
  <si>
    <t>Nguyễn Thuý Hường</t>
  </si>
  <si>
    <t xml:space="preserve">Nguyễn Thế Hoàn </t>
  </si>
  <si>
    <t>Hoàng Thị Khoằn</t>
  </si>
  <si>
    <t>Linh Văn Nghĩa</t>
  </si>
  <si>
    <t>130/QĐ-THA ngày 08/7/2002</t>
  </si>
  <si>
    <t>185/QĐ-CTHA</t>
  </si>
  <si>
    <t>80/QĐ-THA ngày 24/11/2004</t>
  </si>
  <si>
    <t>177/QĐ-THA ngày 03/02/2006</t>
  </si>
  <si>
    <t>327/QĐ-THA ngày 10/6/2005</t>
  </si>
  <si>
    <t>175/QĐ-THA ngày 18/01/2007</t>
  </si>
  <si>
    <t>10/QĐ-THAngày 01/11/1995</t>
  </si>
  <si>
    <t>83/QĐ-CTHADS ngày 20/4/2015</t>
  </si>
  <si>
    <t>130/QĐ-THA ngày 20/12/2018</t>
  </si>
  <si>
    <t>67/QĐ-THA ngày 14/11/2018</t>
  </si>
  <si>
    <t>96/QĐ-THA ngày 21/01/2019</t>
  </si>
  <si>
    <t>97/QĐ-THA ngày 21/01/2019</t>
  </si>
  <si>
    <t xml:space="preserve"> Phát+ Diệp Quần</t>
  </si>
  <si>
    <t xml:space="preserve"> Giang;Đại; Khánh</t>
  </si>
  <si>
    <t>Tăng Thị Thanh</t>
  </si>
  <si>
    <t>42/THA, 10/10/2016</t>
  </si>
  <si>
    <t>37/THA, 14/10/2013</t>
  </si>
  <si>
    <t>80/THA, 18/12/2017</t>
  </si>
  <si>
    <t>224/THA, 12/4/2016</t>
  </si>
  <si>
    <t>Nông Văn Dẩu</t>
  </si>
  <si>
    <t>Khuất Văn Phong</t>
  </si>
  <si>
    <t>Vi Văn Ngọc</t>
  </si>
  <si>
    <t>Phạm Văn Lập</t>
  </si>
  <si>
    <t>Tàng Văn Suổi</t>
  </si>
  <si>
    <t>Lường Văn Đáp</t>
  </si>
  <si>
    <t>Hoàng Văn Điện</t>
  </si>
  <si>
    <t>Dương Doãn Hòa</t>
  </si>
  <si>
    <t>Lường Văn Vụ</t>
  </si>
  <si>
    <t>Nông Văn Việt</t>
  </si>
  <si>
    <t>Lý Văn Hoa</t>
  </si>
  <si>
    <t>Sầm Thế Phương</t>
  </si>
  <si>
    <t>Vi Thị Út</t>
  </si>
  <si>
    <t>Lường Văn Hải</t>
  </si>
  <si>
    <t>Vi Văn Cường</t>
  </si>
  <si>
    <t>Đường Văn Phúc</t>
  </si>
  <si>
    <t>Vy Xuân Tới+ Ai</t>
  </si>
  <si>
    <t>Dương Văn Tùng, Ngan</t>
  </si>
  <si>
    <t>Vi Mộng Ánh</t>
  </si>
  <si>
    <t>Lành Đức Giang</t>
  </si>
  <si>
    <t>Chu Văn Viện</t>
  </si>
  <si>
    <t>Nông Văn Chiến</t>
  </si>
  <si>
    <t>Vi Văn Hưng và Nông Thị Nga</t>
  </si>
  <si>
    <t>Chu Văn Hiếu</t>
  </si>
  <si>
    <t>Trịnh Văn Lợi</t>
  </si>
  <si>
    <t>Nguyễn Mạnh Tiến (Nguyễn Anh Tiến)</t>
  </si>
  <si>
    <t>Mông Thị Hảo</t>
  </si>
  <si>
    <t>Hoàng Văn Biên</t>
  </si>
  <si>
    <t>Hoàng Văn Biên
Hoàng Văn Slám
Hoàng Văn Trung
Hoàng Văn Thuận</t>
  </si>
  <si>
    <t>Hoàng Văn Thuận
Hoàng Văn Biên</t>
  </si>
  <si>
    <t>Dương Công Viên</t>
  </si>
  <si>
    <t>Sầm Thị Định</t>
  </si>
  <si>
    <t>Lý Thiết Thuần</t>
  </si>
  <si>
    <t>105-CCTHADS ngày 09/09/2000</t>
  </si>
  <si>
    <t>2-CCTHADS ngày 23/02/2001</t>
  </si>
  <si>
    <t>116-CCTHADS ngày 08/03/2006</t>
  </si>
  <si>
    <t>138-CCTHADS ngày 17/04/2006</t>
  </si>
  <si>
    <t>17-CCTHADS ngày 03/10/2008</t>
  </si>
  <si>
    <t>99-CCTHADS ngày 09/03/2010</t>
  </si>
  <si>
    <t>11-CCTHADS ngày 15/10/2012</t>
  </si>
  <si>
    <t>93-CCTHADS ngày 13/11/2013</t>
  </si>
  <si>
    <t>26-CCTHADS ngày 14/10/2014</t>
  </si>
  <si>
    <t>51-CCTHADS ngày 07/11/2014</t>
  </si>
  <si>
    <t>34-CCTHADS ngày 13/10/2015</t>
  </si>
  <si>
    <t>37-CCTHADS ngày 13/10/2015</t>
  </si>
  <si>
    <t>36-CCTHADS ngày 13/10/2015</t>
  </si>
  <si>
    <t>39-CCTHADS ngày 14/10/2015</t>
  </si>
  <si>
    <t>17-CCTHADS ngày 04/10/2016</t>
  </si>
  <si>
    <t>48-CCTHADS ngày 10/10/2016</t>
  </si>
  <si>
    <t>72-CCTHADS ngày 01/11/2016</t>
  </si>
  <si>
    <t>88-CCTHADS ngày 08/11/2016</t>
  </si>
  <si>
    <t>18-CCTHADS ngày 02/10/2017</t>
  </si>
  <si>
    <t>35-CCTHADS ngày 10/10/2017</t>
  </si>
  <si>
    <t>61-CCTHADS ngày 31/10/2017</t>
  </si>
  <si>
    <t>53-CCTHADS ngày 04/10/2018</t>
  </si>
  <si>
    <t xml:space="preserve">Nông Văn Huấn </t>
  </si>
  <si>
    <t>Hà Anh Vân ( Hà Anh Văn )</t>
  </si>
  <si>
    <t>Đỗ Thị Thành</t>
  </si>
  <si>
    <t>Số 68/QĐ - THA ngày 01/6/2012</t>
  </si>
  <si>
    <t>Sô 79/ QĐ - THA ngày 6/6/2015</t>
  </si>
  <si>
    <t xml:space="preserve"> Số 80/QĐ - THA ngày 6/6/2015</t>
  </si>
  <si>
    <t>Số 43/QĐ - THA ngày 24/4/2018</t>
  </si>
  <si>
    <t xml:space="preserve">Lê Văn Thảo </t>
  </si>
  <si>
    <t xml:space="preserve">Nguyễn Hóa </t>
  </si>
  <si>
    <t>Nông Thị Vân</t>
  </si>
  <si>
    <t>Lý Văn Hòa</t>
  </si>
  <si>
    <t>Lý Thị Vy</t>
  </si>
  <si>
    <t>Chu Thị Vân</t>
  </si>
  <si>
    <t>Trần Anh Dũng</t>
  </si>
  <si>
    <t>Nguyễn Văn Quyền</t>
  </si>
  <si>
    <t>Mông Văn Định</t>
  </si>
  <si>
    <t>Hà Văn Việt</t>
  </si>
  <si>
    <t>Đào Kim Lợi</t>
  </si>
  <si>
    <t>Chu Văn Tỵ</t>
  </si>
  <si>
    <t>Lộc Minh Đức</t>
  </si>
  <si>
    <t>Đàm Việt Thắng</t>
  </si>
  <si>
    <t>Hà Thị Dự</t>
  </si>
  <si>
    <t>135/QĐ-THA           01/1/2017</t>
  </si>
  <si>
    <t>277/ QĐ-THA 08/8/2016</t>
  </si>
  <si>
    <t>276/QĐ-THADS ngày 08/7/2016</t>
  </si>
  <si>
    <t>275/QĐ-THADS ngày 08/7/2016</t>
  </si>
  <si>
    <t>163/QĐTHA 01/3/2018</t>
  </si>
  <si>
    <t>52/QĐTHA 26/10/2016</t>
  </si>
  <si>
    <t>94/QĐ-THA 07/12/2018</t>
  </si>
  <si>
    <t>Hoàng Văn Chính</t>
  </si>
  <si>
    <t>Quản Văn Hưng</t>
  </si>
  <si>
    <t>Hoàng Bích Mai</t>
  </si>
  <si>
    <t>Dương Công Tâm</t>
  </si>
  <si>
    <t>Sầm Văn Tuyền</t>
  </si>
  <si>
    <t>Phạm Ngọc Sang</t>
  </si>
  <si>
    <t xml:space="preserve">Phạn Đức Cường </t>
  </si>
  <si>
    <t>Dương Hữu Đô</t>
  </si>
  <si>
    <t>Dương Thị Điệp</t>
  </si>
  <si>
    <t>Đinh Thị Thuyên</t>
  </si>
  <si>
    <t>03/QĐ - THA 15/10/2018</t>
  </si>
  <si>
    <t xml:space="preserve"> 17/QĐTHA 06/10/2015</t>
  </si>
  <si>
    <t>67/QĐTHA 20/12/2017</t>
  </si>
  <si>
    <t>64/QĐTHA 20/12/2017</t>
  </si>
  <si>
    <t>83 /QĐTHA 05/01/2018</t>
  </si>
  <si>
    <t>98 /QĐTHA 16/01/2018</t>
  </si>
  <si>
    <t>99 /QĐTHA 16/01/2018</t>
  </si>
  <si>
    <t>113/QĐTHA 27/4/2018</t>
  </si>
  <si>
    <t>Vi Văn Lập</t>
  </si>
  <si>
    <t>Nông Văn Thông</t>
  </si>
  <si>
    <t>Đặng Văn Thanh</t>
  </si>
  <si>
    <t>Hoàng Văn Thự</t>
  </si>
  <si>
    <t>Hoàng Thị Cóong</t>
  </si>
  <si>
    <t>Công Ty TNHH Khoáng sản và luyện kim</t>
  </si>
  <si>
    <t>Phạm Văn Bắc</t>
  </si>
  <si>
    <t>Nguyễn Duy Hồng</t>
  </si>
  <si>
    <t>Bùi Hữu Tín</t>
  </si>
  <si>
    <t>Triệu Thị Diện; Triệu Công Hoàn</t>
  </si>
  <si>
    <t>Hoàng Thị Thảo</t>
  </si>
  <si>
    <t>Triệu Văn Toàn</t>
  </si>
  <si>
    <t>Hoàng Mạnh Tuyên</t>
  </si>
  <si>
    <t>Nông Văn Duyệt</t>
  </si>
  <si>
    <t>49/QĐ-CCTHA ngày 06/11/2017</t>
  </si>
  <si>
    <t>50/QĐ-CCTHA ngày 06/11/2017</t>
  </si>
  <si>
    <t>47/QĐ-CCTHA ngày 06/11/2017</t>
  </si>
  <si>
    <t>92/QĐ-CCTHA ngày 26/10/2018</t>
  </si>
  <si>
    <t>30/QĐ-CCTHA ngày 19/10/2015</t>
  </si>
  <si>
    <t>253/QĐ-THA ngày 07/3/2019</t>
  </si>
  <si>
    <t>348/QĐ-THA ngày 06/5/2019</t>
  </si>
  <si>
    <t>349/QĐ-THA ngày 06/5/2019</t>
  </si>
  <si>
    <t xml:space="preserve">Trần văn Huy
</t>
  </si>
  <si>
    <t xml:space="preserve">Vương Thị Loan
</t>
  </si>
  <si>
    <t xml:space="preserve">Hứa Văn Chiều
</t>
  </si>
  <si>
    <t xml:space="preserve">Đinh Văn Giảng
</t>
  </si>
  <si>
    <t xml:space="preserve">Hoàng Thị Bích
</t>
  </si>
  <si>
    <t xml:space="preserve">Trương Thế Vinh
</t>
  </si>
  <si>
    <t xml:space="preserve">Nguyễn Hữu Hiếu
</t>
  </si>
  <si>
    <t xml:space="preserve">Phạm Tuấn Sơn
</t>
  </si>
  <si>
    <t xml:space="preserve">Nguyễn Văn Hiếu
</t>
  </si>
  <si>
    <t xml:space="preserve">Hà Văn Thằng
</t>
  </si>
  <si>
    <t xml:space="preserve">Lê Văn Đoàn
</t>
  </si>
  <si>
    <t xml:space="preserve">Lương Văn Tuấn
</t>
  </si>
  <si>
    <t xml:space="preserve">Nguyễn Văn Tiến
</t>
  </si>
  <si>
    <t xml:space="preserve">Hoàng Đức Cẩn
</t>
  </si>
  <si>
    <t xml:space="preserve">Nguyễn Quang Hùng
</t>
  </si>
  <si>
    <t xml:space="preserve">Lâm Văn Khánh
</t>
  </si>
  <si>
    <t xml:space="preserve">Chu Văn Tiến
</t>
  </si>
  <si>
    <t xml:space="preserve">Trịnh Xuân Hòa
</t>
  </si>
  <si>
    <t xml:space="preserve">Trần Ngọc Cường
</t>
  </si>
  <si>
    <t xml:space="preserve">Vy Văn Mừng
</t>
  </si>
  <si>
    <t xml:space="preserve">Mã Việt Đức
</t>
  </si>
  <si>
    <t xml:space="preserve">Lê Anh Nam
</t>
  </si>
  <si>
    <t xml:space="preserve">Lục Văn Nam
</t>
  </si>
  <si>
    <t xml:space="preserve">Phạm Văn Hợp
</t>
  </si>
  <si>
    <t xml:space="preserve">Nguyễn Đức Hùng
</t>
  </si>
  <si>
    <t xml:space="preserve">Trương Văn Thuận
</t>
  </si>
  <si>
    <t xml:space="preserve">Lương Khánh Toàn
</t>
  </si>
  <si>
    <t xml:space="preserve">Nguyễn Thị Hằng (Pai)
</t>
  </si>
  <si>
    <t xml:space="preserve">Quách Thị Thảo
</t>
  </si>
  <si>
    <t xml:space="preserve">Nông Mạnh Hà
</t>
  </si>
  <si>
    <t xml:space="preserve">Hoàng Việt Hưng
</t>
  </si>
  <si>
    <t xml:space="preserve">Hoàng Văn Lai
</t>
  </si>
  <si>
    <t xml:space="preserve">Chu Mạnh Tùng
</t>
  </si>
  <si>
    <t xml:space="preserve">Lý Văn Bắc
</t>
  </si>
  <si>
    <t xml:space="preserve">Cam Bích Nguyên
</t>
  </si>
  <si>
    <t xml:space="preserve">Đào Văn Nghị (Ất)
</t>
  </si>
  <si>
    <t xml:space="preserve">Hoàng Văn Duy
</t>
  </si>
  <si>
    <t xml:space="preserve">Phạm Sỹ Cương
</t>
  </si>
  <si>
    <t xml:space="preserve">Hồ Thị Thúy
</t>
  </si>
  <si>
    <t xml:space="preserve">Phan Trọng Hiệp
</t>
  </si>
  <si>
    <t xml:space="preserve">Nguyễn Thị Huyền
</t>
  </si>
  <si>
    <t xml:space="preserve">Vi Văn Pảo
</t>
  </si>
  <si>
    <t xml:space="preserve">Quản Văn Ngọc
</t>
  </si>
  <si>
    <t xml:space="preserve">Hoàng Văn Lực
</t>
  </si>
  <si>
    <t xml:space="preserve">Đào văn Nghị (Ất)
</t>
  </si>
  <si>
    <t xml:space="preserve">Nguyễn Xuân Trường
</t>
  </si>
  <si>
    <t xml:space="preserve">Hoàng Anh Việt
</t>
  </si>
  <si>
    <t xml:space="preserve">Lý Văn Phúc
</t>
  </si>
  <si>
    <t xml:space="preserve">Hoàng Đức Hoan
</t>
  </si>
  <si>
    <t xml:space="preserve">Chu Thị Loan
</t>
  </si>
  <si>
    <t xml:space="preserve">Vương Văn Thành
</t>
  </si>
  <si>
    <t xml:space="preserve">Lê Văn Tịch
</t>
  </si>
  <si>
    <t xml:space="preserve">Phạm Mạnh Hùng
</t>
  </si>
  <si>
    <t xml:space="preserve">Hoàng Văn Đông
</t>
  </si>
  <si>
    <t xml:space="preserve">Vy Văn Thư
</t>
  </si>
  <si>
    <t xml:space="preserve">Triệu Đức Sâm
</t>
  </si>
  <si>
    <t xml:space="preserve">Lưu Văn Chinh
</t>
  </si>
  <si>
    <t xml:space="preserve">Mạc Văn Nhật
</t>
  </si>
  <si>
    <t xml:space="preserve">Vũ Văn Quyết
</t>
  </si>
  <si>
    <t xml:space="preserve">Hồ Văn Hiệu
</t>
  </si>
  <si>
    <t xml:space="preserve">Nguyễn Thị Nguyệt
</t>
  </si>
  <si>
    <t xml:space="preserve">Nguyễn Văn Thành
</t>
  </si>
  <si>
    <t xml:space="preserve">Trần Văn Phúc
</t>
  </si>
  <si>
    <t xml:space="preserve">Nguyễn Mạnh Chiến
</t>
  </si>
  <si>
    <t xml:space="preserve">Lưu Văn Thời
</t>
  </si>
  <si>
    <t xml:space="preserve">Trần Thị Đản
</t>
  </si>
  <si>
    <t xml:space="preserve">Vi Văn Bắc
</t>
  </si>
  <si>
    <t xml:space="preserve">Hoàng Đức Lộc
</t>
  </si>
  <si>
    <t xml:space="preserve">Hứa Văn Tăng
</t>
  </si>
  <si>
    <t xml:space="preserve">Lô Mạnh Cường
</t>
  </si>
  <si>
    <t xml:space="preserve">Hoàng Văn Nhòi
</t>
  </si>
  <si>
    <t xml:space="preserve">Nguyễn Mạnh Hà
</t>
  </si>
  <si>
    <t xml:space="preserve">Vi Văn Hồng
</t>
  </si>
  <si>
    <t xml:space="preserve">Ngô Văn Đại
</t>
  </si>
  <si>
    <t xml:space="preserve">Lưu Thị Thi
</t>
  </si>
  <si>
    <t xml:space="preserve">Trần Văn Đồng
</t>
  </si>
  <si>
    <t xml:space="preserve">Đàm Văn Trường
</t>
  </si>
  <si>
    <t xml:space="preserve">Lý Thị Thanh Huyền
</t>
  </si>
  <si>
    <t xml:space="preserve">Giang Thị Tâm
</t>
  </si>
  <si>
    <t xml:space="preserve">Nguyễn Văn Tùng
</t>
  </si>
  <si>
    <t xml:space="preserve">Bế Văn Tuấn
</t>
  </si>
  <si>
    <t xml:space="preserve">Quản Văn Tám
</t>
  </si>
  <si>
    <t xml:space="preserve">Triệu Thị Đông
</t>
  </si>
  <si>
    <t xml:space="preserve">Nguyễn Văn Hào
</t>
  </si>
  <si>
    <t xml:space="preserve">Hoàng Đức Khiêm
</t>
  </si>
  <si>
    <t xml:space="preserve">Hoàng Đức Định
</t>
  </si>
  <si>
    <t xml:space="preserve">Lương Văn Hưng
</t>
  </si>
  <si>
    <t xml:space="preserve">Phạm Văn Thân
</t>
  </si>
  <si>
    <t xml:space="preserve">Đàm Quang Vinh
</t>
  </si>
  <si>
    <t xml:space="preserve">Lý Văn Hội
</t>
  </si>
  <si>
    <t xml:space="preserve">Lạc Văn Quang
</t>
  </si>
  <si>
    <t xml:space="preserve">Tăng Hữu Chinh
</t>
  </si>
  <si>
    <t xml:space="preserve">Dương Chí Quang
</t>
  </si>
  <si>
    <t xml:space="preserve">Dương Tự Quyết
</t>
  </si>
  <si>
    <t xml:space="preserve">Vi Văn Tăng
</t>
  </si>
  <si>
    <t xml:space="preserve">Hoàng Văn Lý
</t>
  </si>
  <si>
    <t xml:space="preserve">Linh Văn Pháng
</t>
  </si>
  <si>
    <t xml:space="preserve">Lưu Văn Hùng
</t>
  </si>
  <si>
    <t xml:space="preserve">Hoàng Văn Thanh
</t>
  </si>
  <si>
    <t xml:space="preserve">Phùng Văn Toàn
</t>
  </si>
  <si>
    <t xml:space="preserve">Đoàn Đức Lộc
</t>
  </si>
  <si>
    <t xml:space="preserve">Hoàng Văn Định
</t>
  </si>
  <si>
    <t xml:space="preserve">Trần Quang Trường
</t>
  </si>
  <si>
    <t xml:space="preserve">Hứa Xuân Hưng
</t>
  </si>
  <si>
    <t xml:space="preserve">Nguyễn Đức Dũng
</t>
  </si>
  <si>
    <t xml:space="preserve">Hoàng Văn Tuyến
</t>
  </si>
  <si>
    <t xml:space="preserve">Hoàng Văn Kỷ
</t>
  </si>
  <si>
    <t xml:space="preserve">Hoàng Văn Quyền
</t>
  </si>
  <si>
    <t xml:space="preserve">Lương Văn Tâm
</t>
  </si>
  <si>
    <t xml:space="preserve">Vũ Văn Tới
</t>
  </si>
  <si>
    <t xml:space="preserve">Phạm Đình Cường
</t>
  </si>
  <si>
    <t xml:space="preserve">Đàm Văn Xuyên
</t>
  </si>
  <si>
    <t xml:space="preserve">Chu Văn Thời
</t>
  </si>
  <si>
    <t xml:space="preserve">Lý Văn Hà
</t>
  </si>
  <si>
    <t xml:space="preserve">Phạm Ngọc Anh
</t>
  </si>
  <si>
    <t xml:space="preserve">Quách Thị Vẹn
</t>
  </si>
  <si>
    <t xml:space="preserve">Hoàng Thị Loan
</t>
  </si>
  <si>
    <t xml:space="preserve">Hà Minh Hải
</t>
  </si>
  <si>
    <t xml:space="preserve">Lý Văn Hùng
</t>
  </si>
  <si>
    <t xml:space="preserve">Trần Thị Huyền + Nguyễn Văn Tiếp
</t>
  </si>
  <si>
    <t xml:space="preserve">Hoàng Văn Đức
</t>
  </si>
  <si>
    <t xml:space="preserve">Đỗ Hồng Quân
</t>
  </si>
  <si>
    <t xml:space="preserve">Triệu Văn Xuyên
</t>
  </si>
  <si>
    <t xml:space="preserve">Bùi Tùng Thạch
</t>
  </si>
  <si>
    <t xml:space="preserve">Hoàng Văn Hùng
</t>
  </si>
  <si>
    <t xml:space="preserve">Hà Văn Thảo (Tây)
</t>
  </si>
  <si>
    <t xml:space="preserve">Vương Văn Mến
</t>
  </si>
  <si>
    <t xml:space="preserve">Lý Văn Nam
</t>
  </si>
  <si>
    <t xml:space="preserve">Vũ Đình Hạ
</t>
  </si>
  <si>
    <t xml:space="preserve">Hà Văn Hữu
</t>
  </si>
  <si>
    <t>Phạm Thị Sơn</t>
  </si>
  <si>
    <t>Vũ Kim Dung</t>
  </si>
  <si>
    <t>263/QĐ-THA ngày 11/6/2018</t>
  </si>
  <si>
    <t>186/QĐ-THA ngày26/02/2019</t>
  </si>
  <si>
    <t>Trần ánh Tuyết</t>
  </si>
  <si>
    <t>thọ</t>
  </si>
  <si>
    <t>thoa</t>
  </si>
  <si>
    <t>Tài</t>
  </si>
  <si>
    <t>hậu</t>
  </si>
  <si>
    <t>Đoàn</t>
  </si>
  <si>
    <t>Thoọ</t>
  </si>
  <si>
    <t>Thọ</t>
  </si>
  <si>
    <t>Hương</t>
  </si>
  <si>
    <t>Hậu</t>
  </si>
  <si>
    <t>tài</t>
  </si>
  <si>
    <t>Thoa</t>
  </si>
  <si>
    <t>Liêm</t>
  </si>
  <si>
    <t>Cty CP sản xuất TM Khanh Phương</t>
  </si>
  <si>
    <t>Đ</t>
  </si>
  <si>
    <t>T</t>
  </si>
  <si>
    <t>Nông Thanh Giang</t>
  </si>
  <si>
    <t>Hoàng Anh Tuấn</t>
  </si>
  <si>
    <t>92/QĐ-THA ngày20/4/2004</t>
  </si>
  <si>
    <t>Trần Bá Đức</t>
  </si>
  <si>
    <t>Hoàng văn Năm</t>
  </si>
  <si>
    <t>96/QĐ-CTHADS ngày17/8/2006</t>
  </si>
  <si>
    <t>Cty SOMECO</t>
  </si>
  <si>
    <t>18/QĐ-CCTHA      24/10/2016</t>
  </si>
  <si>
    <t>77/QĐ-CCTHA    13/11/2015</t>
  </si>
  <si>
    <t>78/QĐ-CCTHA    13/11/2015</t>
  </si>
  <si>
    <t>171/QĐ-CCTHA    01/4/2015</t>
  </si>
  <si>
    <t>90/QĐ-CCTHA    23/12/2013</t>
  </si>
  <si>
    <t>184/QĐ-CCTHA    03/6/2016</t>
  </si>
  <si>
    <t>11/QĐ-CCTHA    18/10/2017</t>
  </si>
  <si>
    <t>Triệu Văn Phóng</t>
  </si>
  <si>
    <t>192/14-8-2018</t>
  </si>
  <si>
    <t>20/15-10-2018</t>
  </si>
  <si>
    <t>Đặng Thị Vui</t>
  </si>
  <si>
    <t>50/7-9-2000</t>
  </si>
  <si>
    <t>La Thị Hoàn</t>
  </si>
  <si>
    <t>39/6-11-2018</t>
  </si>
  <si>
    <t>Long Văn Huy</t>
  </si>
  <si>
    <t>183/4-7-2018</t>
  </si>
  <si>
    <t>Hoaàng Văn Quý</t>
  </si>
  <si>
    <t>31/1-1-2018</t>
  </si>
  <si>
    <t>La Văn Thượng</t>
  </si>
  <si>
    <t>155/16-5-2018</t>
  </si>
  <si>
    <t>Đinh Thị Bạch</t>
  </si>
  <si>
    <t>53/19-11-2018</t>
  </si>
  <si>
    <t>52/19-11-2019</t>
  </si>
  <si>
    <t>Chu Thị Dương</t>
  </si>
  <si>
    <t>50/16-11-2018</t>
  </si>
  <si>
    <t>Phùng Văn Thắng</t>
  </si>
  <si>
    <t>90/4-3-2019</t>
  </si>
  <si>
    <t>theo yêu cầu</t>
  </si>
  <si>
    <t xml:space="preserve">Hoàng Minh Hoài
</t>
  </si>
  <si>
    <t>607/QĐ-CCTHADS</t>
  </si>
  <si>
    <t xml:space="preserve">Hoàng Tuấn Anh ( tên gọi khác Công Anh)
</t>
  </si>
  <si>
    <t>608/QĐ-CCTHADS</t>
  </si>
  <si>
    <t xml:space="preserve">Nguyễn Tiến Thành
</t>
  </si>
  <si>
    <t>568/QĐ-CCTHADS</t>
  </si>
  <si>
    <t xml:space="preserve">Hoàng Anh Trưởng
</t>
  </si>
  <si>
    <t>474/QĐ-CCTHADS</t>
  </si>
  <si>
    <t xml:space="preserve">Nguyễn Thị Nương
</t>
  </si>
  <si>
    <t>462/QĐ-CCTHADS</t>
  </si>
  <si>
    <t xml:space="preserve">Nguyễn Tuấn Hoàn
</t>
  </si>
  <si>
    <t>465/QĐ-CCTHADS</t>
  </si>
  <si>
    <t xml:space="preserve">Ngô Dũng Tâm
</t>
  </si>
  <si>
    <t>371/QĐ-CCTHADS</t>
  </si>
  <si>
    <t>356/QĐ-CCTHADS</t>
  </si>
  <si>
    <t xml:space="preserve">Vũ Văn Công
</t>
  </si>
  <si>
    <t>290/QĐ-CCTHADS</t>
  </si>
  <si>
    <t xml:space="preserve">Tăng Thanh Hường
</t>
  </si>
  <si>
    <t>274/QĐ-CCTHADS</t>
  </si>
  <si>
    <t>251/QĐ-CCTHADS</t>
  </si>
  <si>
    <t xml:space="preserve">Vũ Hải Long
</t>
  </si>
  <si>
    <t>196/QĐ-CCTHADS</t>
  </si>
  <si>
    <t xml:space="preserve">Hứa Ngọc Mùi
</t>
  </si>
  <si>
    <t>151/QĐ-CCTHADS</t>
  </si>
  <si>
    <t xml:space="preserve">Nguyễn Hoàng Sơn
</t>
  </si>
  <si>
    <t>254/QĐ-CCTHADS</t>
  </si>
  <si>
    <t xml:space="preserve">Dương Hải Sơn
</t>
  </si>
  <si>
    <t>106/QĐ-CCTHADS</t>
  </si>
  <si>
    <t xml:space="preserve">Nông Thị Hải Dinh
</t>
  </si>
  <si>
    <t>888/QĐ-CCTHADS</t>
  </si>
  <si>
    <t xml:space="preserve">Phạm Thanh Nga
</t>
  </si>
  <si>
    <t>604/QĐ-CCTHADS</t>
  </si>
  <si>
    <t>602/QĐ-CCTHADS</t>
  </si>
  <si>
    <t xml:space="preserve">Hoàng Lê Bắc
</t>
  </si>
  <si>
    <t>34/QĐ-CCTHADS</t>
  </si>
  <si>
    <t xml:space="preserve">Đỗ Văn Thảo
</t>
  </si>
  <si>
    <t>04/QĐ-CCTHADS</t>
  </si>
  <si>
    <t xml:space="preserve">Hà MInh Quyết
</t>
  </si>
  <si>
    <t>238/QĐ-CCTHADS</t>
  </si>
  <si>
    <t xml:space="preserve">Hà Minh Quyết
</t>
  </si>
  <si>
    <t>775/QĐ-CCTHADS</t>
  </si>
  <si>
    <t xml:space="preserve">Trần Thanh Bình
</t>
  </si>
  <si>
    <t>477/QĐ-CCTHADS</t>
  </si>
  <si>
    <t xml:space="preserve">Nguyễn Thị Danh
</t>
  </si>
  <si>
    <t>37/QĐ-CCTHADS</t>
  </si>
  <si>
    <t>38/QĐ-CCTHADS</t>
  </si>
  <si>
    <t>39/QĐ-CCTHADS</t>
  </si>
  <si>
    <t>40/QĐ-CCTHADS</t>
  </si>
  <si>
    <t>36/QĐ-CCTHADS</t>
  </si>
  <si>
    <t xml:space="preserve">Nguyễn Tiến Dũng
</t>
  </si>
  <si>
    <t>482/QĐ-CCTHADS</t>
  </si>
  <si>
    <t xml:space="preserve">Nông Thị Thanh
</t>
  </si>
  <si>
    <t>25/QĐ-CCTHADS</t>
  </si>
  <si>
    <t>355/QĐ-CCTHADS</t>
  </si>
  <si>
    <t xml:space="preserve">Lê Thanh Thủy
</t>
  </si>
  <si>
    <t>448/QĐ-CCTHADS</t>
  </si>
  <si>
    <t xml:space="preserve">Chung Thị Ngọc
</t>
  </si>
  <si>
    <t>240/QĐ-CCTHADS</t>
  </si>
  <si>
    <t>164/QĐ-CCTHADS</t>
  </si>
  <si>
    <t xml:space="preserve">Hoàng Văn Thức
</t>
  </si>
  <si>
    <t>189/QĐ-CCTHADS</t>
  </si>
  <si>
    <t xml:space="preserve">Phùng Quang Tuấn
</t>
  </si>
  <si>
    <t xml:space="preserve">Trần Quốc Cường
</t>
  </si>
  <si>
    <t>423/QĐ-CCTHADS</t>
  </si>
  <si>
    <t>424/QĐ-CCTHADS</t>
  </si>
  <si>
    <t xml:space="preserve">Hoàng Văn Ngọc (Dũng)
</t>
  </si>
  <si>
    <t>409/QĐ-CCTHADS</t>
  </si>
  <si>
    <t xml:space="preserve">Mông Cao Biền
</t>
  </si>
  <si>
    <t>105/QĐ-CCTHADS</t>
  </si>
  <si>
    <t xml:space="preserve">Đinh Thị Tuyết Nhung
</t>
  </si>
  <si>
    <t>545/QĐ-CCTHADS</t>
  </si>
  <si>
    <t xml:space="preserve">Lương Tô Quý
</t>
  </si>
  <si>
    <t>70/QĐ-CCTHADS</t>
  </si>
  <si>
    <t xml:space="preserve">Nguyễn Thị Nghề
</t>
  </si>
  <si>
    <t>22/QĐ-CCTHADS</t>
  </si>
  <si>
    <t xml:space="preserve">Hoàng Thị Tuyết Lan
</t>
  </si>
  <si>
    <t>669/QĐ-CCTHADS</t>
  </si>
  <si>
    <t xml:space="preserve">Nguyễn Thanh Hương
</t>
  </si>
  <si>
    <t xml:space="preserve">Nguyễn Thị Dung
</t>
  </si>
  <si>
    <t>130/QĐ-CCTHADS</t>
  </si>
  <si>
    <t xml:space="preserve">Phạm Hồng Thùy
</t>
  </si>
  <si>
    <t>282/QĐ-CCTHADS</t>
  </si>
  <si>
    <t xml:space="preserve">Mai Tiến Dương
</t>
  </si>
  <si>
    <t>452/QĐ-CCTHADS</t>
  </si>
  <si>
    <t xml:space="preserve">Triệu Thị Thanh Thúy
</t>
  </si>
  <si>
    <t>363/QĐ-CCTHADS</t>
  </si>
  <si>
    <t>275/QĐ-CCTHADS</t>
  </si>
  <si>
    <t xml:space="preserve">Nguyễn Trung Đức
</t>
  </si>
  <si>
    <t>949/QĐ-CCTHADS</t>
  </si>
  <si>
    <t>950/QĐ-CCTHADS</t>
  </si>
  <si>
    <t xml:space="preserve">Hoàng Minh Huệ
</t>
  </si>
  <si>
    <t>672/QĐ-CCTHADS</t>
  </si>
  <si>
    <t xml:space="preserve">Phạm Thị Đào
</t>
  </si>
  <si>
    <t>18/QĐ-CCTHADS</t>
  </si>
  <si>
    <t xml:space="preserve">Hoàng Thị Liên
</t>
  </si>
  <si>
    <t>835/QĐ-CCTHADS</t>
  </si>
  <si>
    <t xml:space="preserve">Trần Văn Hiếu
</t>
  </si>
  <si>
    <t>451/QĐ-CCTHADS</t>
  </si>
  <si>
    <t xml:space="preserve">Dương Văn Đức
</t>
  </si>
  <si>
    <t>172/QĐ-CCTHADS</t>
  </si>
  <si>
    <t xml:space="preserve">Nguyễn Quỳnh Anh
</t>
  </si>
  <si>
    <t>55/QĐ-CCTHADS</t>
  </si>
  <si>
    <t xml:space="preserve">Trần Thị Điển
</t>
  </si>
  <si>
    <t>277/QĐ-CCTHADS</t>
  </si>
  <si>
    <t xml:space="preserve">Ngô Thiệu Huấn
</t>
  </si>
  <si>
    <t>529/QĐ-CCTHADS</t>
  </si>
  <si>
    <t xml:space="preserve">Vũ Thị Độ
</t>
  </si>
  <si>
    <t>793/QĐ-CCTHADS</t>
  </si>
  <si>
    <t xml:space="preserve">Hoàng Văn Tiến
</t>
  </si>
  <si>
    <t>787/QĐ-CCTHADS</t>
  </si>
  <si>
    <t xml:space="preserve">Đoàn Ngọc Văn
</t>
  </si>
  <si>
    <t>90/QĐ-CCTHADS</t>
  </si>
  <si>
    <t xml:space="preserve">Tiến Mạnh Dũng
</t>
  </si>
  <si>
    <t>556/QĐ-CCTHADS</t>
  </si>
  <si>
    <t xml:space="preserve">Phạm Văn Bình
</t>
  </si>
  <si>
    <t>145/QĐ-CCTHADS</t>
  </si>
  <si>
    <t xml:space="preserve">Âu Văn Chung
</t>
  </si>
  <si>
    <t>753/QĐ-CCTHADS</t>
  </si>
  <si>
    <t>166/QĐ-CCTHADS</t>
  </si>
  <si>
    <t xml:space="preserve">Nguyễn Thanh Tùng + Đinh Kim Ngân
</t>
  </si>
  <si>
    <t>445/QĐ-CCTHADS</t>
  </si>
  <si>
    <t xml:space="preserve">Hoàng Văn Phúc
</t>
  </si>
  <si>
    <t>881/QĐ-CCTHADS</t>
  </si>
  <si>
    <t xml:space="preserve">Vũ Thị Phương Trang
</t>
  </si>
  <si>
    <t>146/QĐ-CCTHADS</t>
  </si>
  <si>
    <t xml:space="preserve">Lương Đình Tài
</t>
  </si>
  <si>
    <t>296/QĐ-CCTHADS</t>
  </si>
  <si>
    <t xml:space="preserve">Vy Thu Hằng
</t>
  </si>
  <si>
    <t>749/QĐ-CCTHADS</t>
  </si>
  <si>
    <t xml:space="preserve">Nguyễn Tuấn Anh
</t>
  </si>
  <si>
    <t>414/QĐ-CCTHADS</t>
  </si>
  <si>
    <t xml:space="preserve">Vi Hồng Quân
</t>
  </si>
  <si>
    <t>592/QĐ-CCTHADS</t>
  </si>
  <si>
    <t xml:space="preserve">Tạ Quốc Minh
</t>
  </si>
  <si>
    <t xml:space="preserve">Phạm Ngọc Thúy
</t>
  </si>
  <si>
    <t>150/QĐ-CCTHADS</t>
  </si>
  <si>
    <t xml:space="preserve">Hoàng Tiến
</t>
  </si>
  <si>
    <t>770/QĐ-CCTHADS</t>
  </si>
  <si>
    <t xml:space="preserve">Phùng Văn Hiếu
</t>
  </si>
  <si>
    <t>850/QĐ-CCTHADS</t>
  </si>
  <si>
    <t xml:space="preserve">Nguyễn Ngọc Phương
</t>
  </si>
  <si>
    <t>219/QĐ-CCTHADS</t>
  </si>
  <si>
    <t xml:space="preserve">Hồ Quốc Cường
</t>
  </si>
  <si>
    <t xml:space="preserve">Lê Bá Minh
</t>
  </si>
  <si>
    <t>392/QĐ-CCTHADS</t>
  </si>
  <si>
    <t xml:space="preserve">Hoàng Văn Cường
</t>
  </si>
  <si>
    <t>518/QĐ-CCTHADS</t>
  </si>
  <si>
    <t xml:space="preserve">Nguyễn Thị Thơm
</t>
  </si>
  <si>
    <t>56/QĐ-CCTHADS</t>
  </si>
  <si>
    <t xml:space="preserve">Nguyễn Huy Chiến
</t>
  </si>
  <si>
    <t>175/QĐ-CCTHADS</t>
  </si>
  <si>
    <t xml:space="preserve">La Văn Tước
</t>
  </si>
  <si>
    <t>791/QĐ-CCTHADS</t>
  </si>
  <si>
    <t xml:space="preserve">Bế Anh Tuấn
</t>
  </si>
  <si>
    <t>527/QĐ-CCTHADS</t>
  </si>
  <si>
    <t>507/QĐ-CCTHADS</t>
  </si>
  <si>
    <t>526/QĐ-CCTHADS</t>
  </si>
  <si>
    <t xml:space="preserve">Hoàng Thị Duyên
</t>
  </si>
  <si>
    <t>12/QĐ-CCTHADS</t>
  </si>
  <si>
    <t xml:space="preserve">Lê Viết Tuyên
</t>
  </si>
  <si>
    <t>278/QĐ-CCTHADS</t>
  </si>
  <si>
    <t xml:space="preserve">Hoàng Xuân Phương
</t>
  </si>
  <si>
    <t>464/QĐ-CCTHADS</t>
  </si>
  <si>
    <t xml:space="preserve">Phạm Phương Thảo
</t>
  </si>
  <si>
    <t>468/QĐ-CCTHADS</t>
  </si>
  <si>
    <t xml:space="preserve">Lê Hường Anh
</t>
  </si>
  <si>
    <t>539/QĐ-CCTHADS</t>
  </si>
  <si>
    <t xml:space="preserve">Đàm Hải Định
</t>
  </si>
  <si>
    <t>609/QĐ-CCTHADS</t>
  </si>
  <si>
    <t xml:space="preserve">Trần Thanh Long
</t>
  </si>
  <si>
    <t xml:space="preserve">Lê Thu Trang
</t>
  </si>
  <si>
    <t>188/QĐTHA</t>
  </si>
  <si>
    <t xml:space="preserve">Nguyễn Thị Hồng
</t>
  </si>
  <si>
    <t>751/QĐ-CCTHADS</t>
  </si>
  <si>
    <t xml:space="preserve">Lê Đức Chiến
</t>
  </si>
  <si>
    <t>169/QĐ-CCTHADS</t>
  </si>
  <si>
    <t>224/QĐ-CCTHADS</t>
  </si>
  <si>
    <t xml:space="preserve">Lành Văn Cháy
</t>
  </si>
  <si>
    <t xml:space="preserve">Lò Nguyệt Sắn
</t>
  </si>
  <si>
    <t>236/QĐ-CCTHADS</t>
  </si>
  <si>
    <t xml:space="preserve">Nguyễn Kim Hạnh
</t>
  </si>
  <si>
    <t xml:space="preserve">Hứa Hoàng Long
</t>
  </si>
  <si>
    <t>460/QĐ-CCTHADS</t>
  </si>
  <si>
    <t xml:space="preserve">Hoàng Văn Quý
</t>
  </si>
  <si>
    <t>557/QĐ-CCTHADS</t>
  </si>
  <si>
    <t xml:space="preserve">Công ty Cổ phần khai thác khoáng sản Hoàng Anh
</t>
  </si>
  <si>
    <t>553/QĐ-CCTHADS</t>
  </si>
  <si>
    <t xml:space="preserve">Lê Năm Châu
</t>
  </si>
  <si>
    <t>547/QĐ-CCTHADS</t>
  </si>
  <si>
    <t xml:space="preserve">Hấn Chắn Hồng
</t>
  </si>
  <si>
    <t>774/QĐ-CCTHADS</t>
  </si>
  <si>
    <t xml:space="preserve">Hoàng Văn Hiệp
</t>
  </si>
  <si>
    <t>98/QĐ-CCTHADS</t>
  </si>
  <si>
    <t xml:space="preserve">Nguyễn Thị Bích Thu
</t>
  </si>
  <si>
    <t>136/QĐ-CCTHADS</t>
  </si>
  <si>
    <t xml:space="preserve">Nguyễn Mai Hương
</t>
  </si>
  <si>
    <t>32/QĐ-CCTHADS</t>
  </si>
  <si>
    <t xml:space="preserve">Phạm Chí Hồ
</t>
  </si>
  <si>
    <t>299/QĐ-CCTHADS</t>
  </si>
  <si>
    <t xml:space="preserve">Phạm Văn Giang
</t>
  </si>
  <si>
    <t>317/QĐ-CCTHADS</t>
  </si>
  <si>
    <t xml:space="preserve">Lê Tiến Vinh
</t>
  </si>
  <si>
    <t>310/QĐ-CCTHADS</t>
  </si>
  <si>
    <t xml:space="preserve">Nông Hồng Sơn
</t>
  </si>
  <si>
    <t xml:space="preserve">Hoàng Trần Hồng
</t>
  </si>
  <si>
    <t>457/QĐ-CCTHADS</t>
  </si>
  <si>
    <t xml:space="preserve">Vũ Quang Vinh
</t>
  </si>
  <si>
    <t>458/QĐ-CCTHADS</t>
  </si>
  <si>
    <t xml:space="preserve">Ba A Đao
</t>
  </si>
  <si>
    <t>519/QĐ-CCTHADS</t>
  </si>
  <si>
    <t xml:space="preserve">Nguyễn Thị Hiền
</t>
  </si>
  <si>
    <t xml:space="preserve">Lục Viết Chiến
</t>
  </si>
  <si>
    <t>276/QĐ-CCTHADS</t>
  </si>
  <si>
    <t xml:space="preserve">Nguyễn Trung Ngọc
</t>
  </si>
  <si>
    <t>68/QĐ-CCTHADS</t>
  </si>
  <si>
    <t xml:space="preserve">Đoàn Thị Thoa
</t>
  </si>
  <si>
    <t>456/QĐ-CCTHADS</t>
  </si>
  <si>
    <t xml:space="preserve">Lành Văn Ba
</t>
  </si>
  <si>
    <t>08/QĐ-CCTHADS</t>
  </si>
  <si>
    <t xml:space="preserve">Vy Tuấn Phong
</t>
  </si>
  <si>
    <t>671/QĐ-CCTHADS</t>
  </si>
  <si>
    <t xml:space="preserve">Nguyễn Quang Tạo
</t>
  </si>
  <si>
    <t>606/QĐ-CCTHADS</t>
  </si>
  <si>
    <t xml:space="preserve">Hứa Trọng Hiếu
</t>
  </si>
  <si>
    <t>542/QĐ-CCTHADS</t>
  </si>
  <si>
    <t xml:space="preserve">Công ty CP Công Nghệ và thương mại - Nhật Anh.
</t>
  </si>
  <si>
    <t>421/QĐ-CCTHADS</t>
  </si>
  <si>
    <t xml:space="preserve">Trần Bảo Tín
</t>
  </si>
  <si>
    <t>543/QĐ-CCTHADS</t>
  </si>
  <si>
    <t xml:space="preserve">Hà Văn Hội
</t>
  </si>
  <si>
    <t xml:space="preserve">Nguyễn Thị Oanh
</t>
  </si>
  <si>
    <t>15/QĐ-CCTHADS</t>
  </si>
  <si>
    <t xml:space="preserve">Nguyễn Văn Thuyết
</t>
  </si>
  <si>
    <t>619/QĐ-CCTHADS</t>
  </si>
  <si>
    <t xml:space="preserve">Tạ Trung Thành
</t>
  </si>
  <si>
    <t>163/QĐ-CCTHADS</t>
  </si>
  <si>
    <t xml:space="preserve">Nguyễn Đức Thiện
</t>
  </si>
  <si>
    <t>797/QĐ-CCTHADS</t>
  </si>
  <si>
    <t xml:space="preserve">Đặng Sỹ Tuyn
</t>
  </si>
  <si>
    <t>21/QĐ-CCTHADS</t>
  </si>
  <si>
    <t xml:space="preserve">Nguyễn Lương Thiện
</t>
  </si>
  <si>
    <t>13/QĐ-CCTHADS</t>
  </si>
  <si>
    <t xml:space="preserve">Nông Thị Oanh
</t>
  </si>
  <si>
    <t>86/QĐ-CCTHADS</t>
  </si>
  <si>
    <t xml:space="preserve">Lê Thị Thanh Hải
</t>
  </si>
  <si>
    <t xml:space="preserve">Bế Thị Minh
</t>
  </si>
  <si>
    <t>713/QĐ-CCTHADS</t>
  </si>
  <si>
    <t xml:space="preserve">Hoàng Đại Dương
</t>
  </si>
  <si>
    <t>10/QĐ-CCTHADS</t>
  </si>
  <si>
    <t xml:space="preserve">Trần Thị Nhâm (tên gọi khác Trần Thị Hiền)
</t>
  </si>
  <si>
    <t>283/QĐ-CCTHADS</t>
  </si>
  <si>
    <t xml:space="preserve">Vũ Huy Thành
</t>
  </si>
  <si>
    <t>313/QĐ-CCTHADS</t>
  </si>
  <si>
    <t xml:space="preserve">Hà Thị Kim Anh
</t>
  </si>
  <si>
    <t>567/QĐ-CCTHADS</t>
  </si>
  <si>
    <t>217/QĐ-CCTHADS</t>
  </si>
  <si>
    <t xml:space="preserve">Trương Phúc Sình
</t>
  </si>
  <si>
    <t>695/QĐ-CCTHADS</t>
  </si>
  <si>
    <t xml:space="preserve">Tạ Văn Long
</t>
  </si>
  <si>
    <t>30/QĐ-CCTHADS</t>
  </si>
  <si>
    <t xml:space="preserve">Nông Ngọc Khánh
</t>
  </si>
  <si>
    <t>228/QĐ-CCTHADS</t>
  </si>
  <si>
    <t xml:space="preserve">Nguyễn Khắc Thịnh
</t>
  </si>
  <si>
    <t>45/QĐ-CCTHADS</t>
  </si>
  <si>
    <t xml:space="preserve">Lương Minh Phương + Bằng
</t>
  </si>
  <si>
    <t>256/QĐ-CCTHADS</t>
  </si>
  <si>
    <t xml:space="preserve">Nguyễn Thị Lê
</t>
  </si>
  <si>
    <t>05/QĐ-CCTHADS</t>
  </si>
  <si>
    <t xml:space="preserve">Vi Thành Dũng
</t>
  </si>
  <si>
    <t>447/QĐ-CCTHADS</t>
  </si>
  <si>
    <t xml:space="preserve">Phạm Văn Yến
</t>
  </si>
  <si>
    <t>143/QĐ-CCTHADS</t>
  </si>
  <si>
    <t xml:space="preserve">Nguyễn Mai Thắng
</t>
  </si>
  <si>
    <t>16/QĐ-CCTHADS</t>
  </si>
  <si>
    <t xml:space="preserve">Dương Anh Toàn ( Sắn)
</t>
  </si>
  <si>
    <t>426/QĐ-CCTHADS</t>
  </si>
  <si>
    <t xml:space="preserve">Dư Quỳnh Anh
</t>
  </si>
  <si>
    <t>124/QĐ-CCTHADS</t>
  </si>
  <si>
    <t xml:space="preserve">Mông Thị Sấm
</t>
  </si>
  <si>
    <t>734/QĐ-CCTHADS</t>
  </si>
  <si>
    <t xml:space="preserve">Phạm Thị Sự
</t>
  </si>
  <si>
    <t xml:space="preserve">Nguyễn Trung Trường+ Nguyễn Thị Yến
</t>
  </si>
  <si>
    <t>252/QĐ-CCTHADS</t>
  </si>
  <si>
    <t xml:space="preserve">Vi Đức Đại
</t>
  </si>
  <si>
    <t>792/QĐ-CCTHADS</t>
  </si>
  <si>
    <t xml:space="preserve">Lào Thị Hiền
</t>
  </si>
  <si>
    <t>99/QĐ-CCTHADS</t>
  </si>
  <si>
    <t xml:space="preserve">Phạm Văn Sơn
</t>
  </si>
  <si>
    <t>696/QĐ-CCTHADS</t>
  </si>
  <si>
    <t xml:space="preserve">Phạm Tuấn Đạt
</t>
  </si>
  <si>
    <t xml:space="preserve">Ma Văn Lý
</t>
  </si>
  <si>
    <t>273/QĐ-CCTHADS</t>
  </si>
  <si>
    <t xml:space="preserve">Lưu Thị Hòa
</t>
  </si>
  <si>
    <t>07/QĐ-CCTHADS</t>
  </si>
  <si>
    <t xml:space="preserve">Lương A Nhặng
</t>
  </si>
  <si>
    <t xml:space="preserve">Trịnh Hồng Điệp
</t>
  </si>
  <si>
    <t>420/QĐ-CCTHADS</t>
  </si>
  <si>
    <t xml:space="preserve">Long Minh Tâm
</t>
  </si>
  <si>
    <t xml:space="preserve">Nguyễn Minh Tuân
</t>
  </si>
  <si>
    <t>19/QĐ-CCTHADS</t>
  </si>
  <si>
    <t xml:space="preserve">Nguyễn Thị Xuân
</t>
  </si>
  <si>
    <t>17/QĐ-CCTHADS</t>
  </si>
  <si>
    <t xml:space="preserve">Đào Quốc Dũng
</t>
  </si>
  <si>
    <t>314/QĐ-CCTHADS</t>
  </si>
  <si>
    <t xml:space="preserve">Lương Văn Nín
</t>
  </si>
  <si>
    <t xml:space="preserve">Đinh Đức Hậu
</t>
  </si>
  <si>
    <t>419/QĐ-CCTHADS</t>
  </si>
  <si>
    <t xml:space="preserve">Vy Văn Trung
</t>
  </si>
  <si>
    <t>479/QĐ-CCTHADS</t>
  </si>
  <si>
    <t xml:space="preserve">Đào Quang Hải
</t>
  </si>
  <si>
    <t>165/QĐ-CCTHADS</t>
  </si>
  <si>
    <t xml:space="preserve">Nguyễn Thùy Linh
</t>
  </si>
  <si>
    <t xml:space="preserve">Bế Hồng Minh
</t>
  </si>
  <si>
    <t>69/QĐ-CCTHADS</t>
  </si>
  <si>
    <t xml:space="preserve">Công Ty XNK Đạt Anh
</t>
  </si>
  <si>
    <t xml:space="preserve">Đổng Thế Bằng
</t>
  </si>
  <si>
    <t>430/QĐ-CCTHADS</t>
  </si>
  <si>
    <t xml:space="preserve">Nguyễn Minh Tuấn
</t>
  </si>
  <si>
    <t>23/QĐ-CCTHADS</t>
  </si>
  <si>
    <t xml:space="preserve">Hoàng Văn Vịnh
</t>
  </si>
  <si>
    <t>735/QĐ-CCTHADS</t>
  </si>
  <si>
    <t xml:space="preserve">Nguyễn Văn Trung
</t>
  </si>
  <si>
    <t>558/QĐ-CCTHADS</t>
  </si>
  <si>
    <t xml:space="preserve">Trần Duy Ngọc
</t>
  </si>
  <si>
    <t>616/QĐ-CCTHADS</t>
  </si>
  <si>
    <t xml:space="preserve">Tô Bích Liên
</t>
  </si>
  <si>
    <t xml:space="preserve">Phạm Vũ Thành
</t>
  </si>
  <si>
    <t>1020/QĐ-CCTHADS</t>
  </si>
  <si>
    <t xml:space="preserve">Lâm Thúy Hường
</t>
  </si>
  <si>
    <t>927/QĐ-CCTHADS</t>
  </si>
  <si>
    <t xml:space="preserve">Lê Thị Tám
</t>
  </si>
  <si>
    <t xml:space="preserve">Nguyễn Văn Hải và bà Nguyễn Hải Yến
</t>
  </si>
  <si>
    <t xml:space="preserve">Nguyễn Minh Huệ
</t>
  </si>
  <si>
    <t>638/QĐ-CCTHADS</t>
  </si>
  <si>
    <t xml:space="preserve">Đặng Thị Quyên (tên gọi khác Mai)
</t>
  </si>
  <si>
    <t>297/QĐ-CCTHADS</t>
  </si>
  <si>
    <t xml:space="preserve">Trần Văn Tuấn
</t>
  </si>
  <si>
    <t>14/QĐ-CCTHADS</t>
  </si>
  <si>
    <t xml:space="preserve">Nguyễn Anh Đức
</t>
  </si>
  <si>
    <t>100/QĐ-CCTHADS</t>
  </si>
  <si>
    <t xml:space="preserve">Nguyễn Trọng Hiếu
</t>
  </si>
  <si>
    <t>785/QĐ-CCTHADS</t>
  </si>
  <si>
    <t xml:space="preserve">Dương Anh Toàn
</t>
  </si>
  <si>
    <t xml:space="preserve">Nguyễn Trường Sơn
</t>
  </si>
  <si>
    <t>784/QĐ-CCTHADS</t>
  </si>
  <si>
    <t xml:space="preserve">Tăng Thị Thanh
</t>
  </si>
  <si>
    <t>550/QĐ-CCTHADS</t>
  </si>
  <si>
    <t>551/QĐ-CCTHADS</t>
  </si>
  <si>
    <t>552/QĐ-CCTHADS</t>
  </si>
  <si>
    <t>548/QĐ-CCTHADS</t>
  </si>
  <si>
    <t>549/QĐ-CCTHADS</t>
  </si>
  <si>
    <t>247/QĐ-CCTHADS</t>
  </si>
  <si>
    <t>776/QĐ-CCTHADS</t>
  </si>
  <si>
    <t>777/QĐ-CCTHADS</t>
  </si>
  <si>
    <t>779/QĐ-CCTHADS</t>
  </si>
  <si>
    <t>778/QĐ-CCTHADS</t>
  </si>
  <si>
    <t xml:space="preserve">Triệu Thị Vân
</t>
  </si>
  <si>
    <t>729/QĐ-CCTHADS</t>
  </si>
  <si>
    <t xml:space="preserve">Đỗ Mạnh Tường
</t>
  </si>
  <si>
    <t>730/QĐ-CCTHADS</t>
  </si>
  <si>
    <t>755/QĐ-CCTHADS</t>
  </si>
  <si>
    <t xml:space="preserve">Linh Văn Vàng ( Thổ)
</t>
  </si>
  <si>
    <t>174/QĐ-CCTHADS</t>
  </si>
  <si>
    <t>1033/QĐ-CCTHADS</t>
  </si>
  <si>
    <t xml:space="preserve">Nguyễn Trường Phi
</t>
  </si>
  <si>
    <t xml:space="preserve">Đàm Văn Khôi
</t>
  </si>
  <si>
    <t>504/QĐ-CCTHA</t>
  </si>
  <si>
    <t>684/QĐ-CCTHADS</t>
  </si>
  <si>
    <t>685/QĐ-CCTHADS</t>
  </si>
  <si>
    <t>686/QĐ-CCTHADS</t>
  </si>
  <si>
    <t xml:space="preserve">Trịnh Kim Thanh
</t>
  </si>
  <si>
    <t>636/QĐ-CCTHADS</t>
  </si>
  <si>
    <t xml:space="preserve">Hoàng Thị Hằng
</t>
  </si>
  <si>
    <t>615/QĐ-CCTHADS</t>
  </si>
  <si>
    <t xml:space="preserve">Đặng Thị Lê
</t>
  </si>
  <si>
    <t>96/QĐ-CCTHADS</t>
  </si>
  <si>
    <t>114/QĐ-CCTHADS</t>
  </si>
  <si>
    <t>97/QĐ-CCTHADS</t>
  </si>
  <si>
    <t>95/QĐ-CCTHADS</t>
  </si>
  <si>
    <t xml:space="preserve">Hoàng Thùy Biên
</t>
  </si>
  <si>
    <t>739/QĐ-CCTHADS</t>
  </si>
  <si>
    <t xml:space="preserve">Nguyễn Thị Hương
</t>
  </si>
  <si>
    <t>747/QĐ-CCTHADS</t>
  </si>
  <si>
    <t xml:space="preserve">Nguyễn Văn Hải
</t>
  </si>
  <si>
    <t>744/QĐ-CCTHADS</t>
  </si>
  <si>
    <t xml:space="preserve">Lê Hoàng Tuyến
</t>
  </si>
  <si>
    <t>693/QĐ-CCTHADS</t>
  </si>
  <si>
    <t xml:space="preserve">Trần Văn KHởi
</t>
  </si>
  <si>
    <t xml:space="preserve">Phạm Thị Hồng Thủy
</t>
  </si>
  <si>
    <t>641/QĐ-CCTHADS</t>
  </si>
  <si>
    <t>407/QĐ-CCTHADS</t>
  </si>
  <si>
    <t xml:space="preserve">Nguyễn Văn Luân (Luông)
</t>
  </si>
  <si>
    <t>121/QĐ-CCTHADS</t>
  </si>
  <si>
    <t xml:space="preserve">Lê Bá Dũng (Cọ)
</t>
  </si>
  <si>
    <t>222/QĐ-CCTHADS</t>
  </si>
  <si>
    <t xml:space="preserve">Nguyễn Thị Thủy
</t>
  </si>
  <si>
    <t xml:space="preserve">Nguyễn Văn Quang
</t>
  </si>
  <si>
    <t xml:space="preserve">Nguyễn Văn Thưởng
</t>
  </si>
  <si>
    <t>750/QĐ-CCTHADS</t>
  </si>
  <si>
    <t xml:space="preserve">Đoàn Thị Thảo
</t>
  </si>
  <si>
    <t xml:space="preserve">Hoàng Thị Hiền
</t>
  </si>
  <si>
    <t>649/QĐ-CCTHADS</t>
  </si>
  <si>
    <t xml:space="preserve">Lý Anh Hoàng
</t>
  </si>
  <si>
    <t>405/QĐ-CCTHADS</t>
  </si>
  <si>
    <t xml:space="preserve">Trần Thị Hiển
</t>
  </si>
  <si>
    <t>120/QĐ-CCTHADS</t>
  </si>
  <si>
    <t xml:space="preserve">Đinh Vũ Duy
</t>
  </si>
  <si>
    <t>546/QĐ-CCTHADS</t>
  </si>
  <si>
    <t xml:space="preserve">Hoàng Minh Lan
</t>
  </si>
  <si>
    <t xml:space="preserve">Lê Văn Chính
</t>
  </si>
  <si>
    <t>683/QĐ-CCTHADS</t>
  </si>
  <si>
    <t xml:space="preserve">Trần Tuấn Anh
</t>
  </si>
  <si>
    <t>104/QĐ-CCTHADS</t>
  </si>
  <si>
    <t xml:space="preserve">Hoàng Văn Thoại
</t>
  </si>
  <si>
    <t>216/QĐ-CCTHADS</t>
  </si>
  <si>
    <t xml:space="preserve">Bùi Quỳnh Trang
</t>
  </si>
  <si>
    <t>109/QĐ-CCTHADS</t>
  </si>
  <si>
    <t xml:space="preserve">Dương Mai Hường
</t>
  </si>
  <si>
    <t>281/QĐ-CCTHADS</t>
  </si>
  <si>
    <t xml:space="preserve">Lê Văn Nguyên
</t>
  </si>
  <si>
    <t>285/QĐ-CCTHADS</t>
  </si>
  <si>
    <t>242/QĐ-CCTHADS</t>
  </si>
  <si>
    <t xml:space="preserve">Hồ Công Phú
</t>
  </si>
  <si>
    <t xml:space="preserve">Đổng Thị Thanh Hà
</t>
  </si>
  <si>
    <t>361/QĐ-CCTHADS</t>
  </si>
  <si>
    <t xml:space="preserve">Đỗ Trọng Khánh
</t>
  </si>
  <si>
    <t>623/QĐ-CCTHADS</t>
  </si>
  <si>
    <t xml:space="preserve">Triệu Duy Hưng
</t>
  </si>
  <si>
    <t>705/QĐ-CCTHADS</t>
  </si>
  <si>
    <t xml:space="preserve">Công ty cổ phần Lộc Tiên Sơn
</t>
  </si>
  <si>
    <t>75/QĐ-CCTHADS</t>
  </si>
  <si>
    <t xml:space="preserve">Đào Doãn Lợi
</t>
  </si>
  <si>
    <t>876/QĐ-CCTHADS</t>
  </si>
  <si>
    <t xml:space="preserve">Vi Như Hiệp
</t>
  </si>
  <si>
    <t>287/QĐ-CCTHADS</t>
  </si>
  <si>
    <t xml:space="preserve">Phan Vũ Kông
</t>
  </si>
  <si>
    <t>525/QĐ-CCTHADS</t>
  </si>
  <si>
    <t>723/QĐ-CCTHADS</t>
  </si>
  <si>
    <t xml:space="preserve">Nông Khánh Thuận
</t>
  </si>
  <si>
    <t xml:space="preserve">Hoàng Văn Đủ
</t>
  </si>
  <si>
    <t>138/QĐ-CCTHADS</t>
  </si>
  <si>
    <t xml:space="preserve">Phạm Thị Minh (tức Tròn)
</t>
  </si>
  <si>
    <t>170/QĐ-CCTHADS</t>
  </si>
  <si>
    <t xml:space="preserve">Hoàng Thu Huyền
</t>
  </si>
  <si>
    <t>590/QĐ-CCTHADS</t>
  </si>
  <si>
    <t xml:space="preserve">Hoàng Văn Phúc (Cẩu)
</t>
  </si>
  <si>
    <t>439/QĐ-CCTHADS</t>
  </si>
  <si>
    <t xml:space="preserve">Nguyễn Thị Kim
</t>
  </si>
  <si>
    <t>416/QĐ-CCTHADS</t>
  </si>
  <si>
    <t xml:space="preserve">Nguyễn Văn Vinh
</t>
  </si>
  <si>
    <t>09/QĐ-CCTHADS</t>
  </si>
  <si>
    <t xml:space="preserve">Nông Thị Liên
</t>
  </si>
  <si>
    <t xml:space="preserve">Liễu Thu Hương
</t>
  </si>
  <si>
    <t xml:space="preserve">Vy Tuấn Minh
</t>
  </si>
  <si>
    <t>352/QĐ-CCTHADS</t>
  </si>
  <si>
    <t xml:space="preserve">Nguyễn Minh Tiến (Thao)
</t>
  </si>
  <si>
    <t>1019/QĐ-CCTHADS</t>
  </si>
  <si>
    <t>89/QĐ-CCTHADS</t>
  </si>
  <si>
    <t>335/QĐ-CCTHADS</t>
  </si>
  <si>
    <t xml:space="preserve">Hoàng Văn Lục (Cộc)
</t>
  </si>
  <si>
    <t>110/QĐ-CCTHADS</t>
  </si>
  <si>
    <t xml:space="preserve">Chu Đức Hanh
</t>
  </si>
  <si>
    <t>478/QĐ-CCTHADS</t>
  </si>
  <si>
    <t xml:space="preserve">Hà Hồng Anh
</t>
  </si>
  <si>
    <t>35/QĐ-CCTHADS</t>
  </si>
  <si>
    <t xml:space="preserve">Đặng Minh Châu (Liên Toác, Hương)
</t>
  </si>
  <si>
    <t>613/QĐ-CCTHADS</t>
  </si>
  <si>
    <t xml:space="preserve">Triệu Quang Đàm+ Dung
</t>
  </si>
  <si>
    <t xml:space="preserve">Hoàng Thế Anh
</t>
  </si>
  <si>
    <t>884/QĐ-CCTHADS</t>
  </si>
  <si>
    <t>345/QĐ-CCTHADS</t>
  </si>
  <si>
    <t xml:space="preserve">Ngô Đức Thịnh
</t>
  </si>
  <si>
    <t>523/QĐ-CCTHADS</t>
  </si>
  <si>
    <t>622/QĐ-CCTHADS</t>
  </si>
  <si>
    <t xml:space="preserve">Hoàng Thị Chi
</t>
  </si>
  <si>
    <t>689/QĐ-CCTHADS</t>
  </si>
  <si>
    <t xml:space="preserve">Chu Song Tùng Lâm
</t>
  </si>
  <si>
    <t>690/QĐ-CCTHADS</t>
  </si>
  <si>
    <t>733/QĐ-CCTHADS</t>
  </si>
  <si>
    <t xml:space="preserve">Sầm Ngọc Tú
</t>
  </si>
  <si>
    <t xml:space="preserve">Phạm Thị Thư
</t>
  </si>
  <si>
    <t>726/QĐ-CCTHADS</t>
  </si>
  <si>
    <t xml:space="preserve">Lê Thị Xuân Thủy
</t>
  </si>
  <si>
    <t>591/QĐ-CCTHADS</t>
  </si>
  <si>
    <t xml:space="preserve">Đỗ Thị Giang
</t>
  </si>
  <si>
    <t>79/QĐ-CCTHADS</t>
  </si>
  <si>
    <t>887/QĐ-CCTHADS</t>
  </si>
  <si>
    <t xml:space="preserve">Nguyễn Văn Tuấn
</t>
  </si>
  <si>
    <t>117/QĐ-CCTHADS</t>
  </si>
  <si>
    <t xml:space="preserve">Phùng Mạnh Doanh
</t>
  </si>
  <si>
    <t>211/QĐ-CCTHADS</t>
  </si>
  <si>
    <t xml:space="preserve">Hoàng Thị Thu Trang
</t>
  </si>
  <si>
    <t>541/QĐ-CCTHADS</t>
  </si>
  <si>
    <t xml:space="preserve">Vũ Trường Kháng
</t>
  </si>
  <si>
    <t>60/QĐ-CCTHADS</t>
  </si>
  <si>
    <t xml:space="preserve">La Thành Luân
</t>
  </si>
  <si>
    <t>721/QĐ-CCTHADS</t>
  </si>
  <si>
    <t>987/QĐ-CCTHADS</t>
  </si>
  <si>
    <t xml:space="preserve">Vy Văn Quang+Lập
</t>
  </si>
  <si>
    <t>342/QĐ-CCTHADS</t>
  </si>
  <si>
    <t xml:space="preserve">Vũ Thành Long
</t>
  </si>
  <si>
    <t>635/QĐ-CCTHADS</t>
  </si>
  <si>
    <t>1036/QĐ-CCTHADS</t>
  </si>
  <si>
    <t xml:space="preserve">Lương Mạnh Hùng
</t>
  </si>
  <si>
    <t>1024/QĐ-CCTHADS</t>
  </si>
  <si>
    <t xml:space="preserve">Lò Nguyệt Sắn ( Lò Thị Hương)
</t>
  </si>
  <si>
    <t>1023/QĐ-CCTHADS</t>
  </si>
  <si>
    <t xml:space="preserve">Hoàng Thị Minh
</t>
  </si>
  <si>
    <t>1021/QĐ-CCTHADS</t>
  </si>
  <si>
    <t>Số 32/QĐ-THA,5/7/2000</t>
  </si>
  <si>
    <t>Số 31/QĐ-THA,5/7/2001</t>
  </si>
  <si>
    <t>Số 33/QĐ-THA,5/7/2002</t>
  </si>
  <si>
    <t>Số 101/QĐ-THA,5/11/1999</t>
  </si>
  <si>
    <t xml:space="preserve">Nông Văn Hiếu </t>
  </si>
  <si>
    <t>Số 13/QĐ-THA,01/10/2014</t>
  </si>
  <si>
    <t>Số 2/QĐ-THA,01/10/2010</t>
  </si>
  <si>
    <t>Số: 251/QĐ-THA, 04/5/2019</t>
  </si>
  <si>
    <t xml:space="preserve">Nguyễn Trung Cương </t>
  </si>
  <si>
    <t>Số10/QĐ-THA,11/1/2007</t>
  </si>
  <si>
    <t>Số152/QĐ-THA,03/10/2012</t>
  </si>
  <si>
    <t>Số42/QĐ-THA,18/8/2006</t>
  </si>
  <si>
    <t xml:space="preserve">Mạc Hạ Hiên </t>
  </si>
  <si>
    <t>Số198/QĐ-THA,03/8/2015</t>
  </si>
  <si>
    <t>Số 02/QĐ-THA,03/10/2013</t>
  </si>
  <si>
    <t>Số 88/QĐ-THA,3/3/2014</t>
  </si>
  <si>
    <t xml:space="preserve">Nguyễn Thanh Tuyền </t>
  </si>
  <si>
    <t>Số 54/QĐ-THA,16/2/2011</t>
  </si>
  <si>
    <t xml:space="preserve">Trần Anh Tuấn </t>
  </si>
  <si>
    <t>Số18/QĐ-THA,7/11/2014</t>
  </si>
  <si>
    <t xml:space="preserve">Trần Thị Tính </t>
  </si>
  <si>
    <t>Số120/QĐ-THA,7/4/2014</t>
  </si>
  <si>
    <t>Nguyễn Văn Huấn</t>
  </si>
  <si>
    <t>Số 48/QĐ-THA,09/11/2018</t>
  </si>
  <si>
    <t>Số 129/QĐ-THA, 04/4/2017</t>
  </si>
  <si>
    <t xml:space="preserve">Triệu Văn Thành </t>
  </si>
  <si>
    <t>Số 68/QĐ-THA,11/3/2013</t>
  </si>
  <si>
    <t>Số 69/QĐ-THA,11/3/2013</t>
  </si>
  <si>
    <t xml:space="preserve">Đặng Văn Dũng </t>
  </si>
  <si>
    <t>Số 52/QĐ-THA,8/1/2013</t>
  </si>
  <si>
    <t>Trần Văn Huấn</t>
  </si>
  <si>
    <t>Số 94/QĐ-THA,17/2/2017</t>
  </si>
  <si>
    <t xml:space="preserve">Đàm Việt Dũng </t>
  </si>
  <si>
    <t>Số 76/QĐ-THA,11/3/2013</t>
  </si>
  <si>
    <t xml:space="preserve">Nguyễn Văn Chiến </t>
  </si>
  <si>
    <t>Số 33/QĐ-THA,21/10/2014</t>
  </si>
  <si>
    <t>Số115/QĐ-THA,19/1/2015</t>
  </si>
  <si>
    <t xml:space="preserve">Nguyễn Minh Dũng </t>
  </si>
  <si>
    <t>Số 210/QĐ-THA,3/9/2015</t>
  </si>
  <si>
    <t>Nông Trần Định</t>
  </si>
  <si>
    <t>Số 196/QĐ-THA, 25/5/2017</t>
  </si>
  <si>
    <t xml:space="preserve">Vương Văn Đạo </t>
  </si>
  <si>
    <t>Số 11/QĐ-THA,5/5/2011</t>
  </si>
  <si>
    <t>Chu Hồng Cường</t>
  </si>
  <si>
    <t>Số 91/QĐ-THA,22/1/2016</t>
  </si>
  <si>
    <t>Số 98/QĐ-THA,15/2/2016</t>
  </si>
  <si>
    <t xml:space="preserve">Nông Công Thành </t>
  </si>
  <si>
    <t>Số 218/QĐ-THA,22/7/2016</t>
  </si>
  <si>
    <t>Số184/QĐ-THA,23/5/2016</t>
  </si>
  <si>
    <t>Cung Văn Minh</t>
  </si>
  <si>
    <t>Số79/QĐ-THA,6/1/2017</t>
  </si>
  <si>
    <t>Trần Văn Hùng</t>
  </si>
  <si>
    <t>Yêu cầu</t>
  </si>
  <si>
    <t>Số78/QĐ-THA,6/11/2017</t>
  </si>
  <si>
    <t xml:space="preserve">Bàn Văn An </t>
  </si>
  <si>
    <t>Số106/QĐ-THA,6/11/2017</t>
  </si>
  <si>
    <t>Số34/QĐ-THA,10/11/2016</t>
  </si>
  <si>
    <t>Số 185/QĐ-THA,23/6/2016</t>
  </si>
  <si>
    <t>Mộ A Xô</t>
  </si>
  <si>
    <t>Số 93/QĐ-THA,17/2/2017</t>
  </si>
  <si>
    <t>Số33/QĐ-THA,2/11/2017</t>
  </si>
  <si>
    <t>Đinh Thị Nga</t>
  </si>
  <si>
    <t>Số 242/QĐ-THA,23/8/2016</t>
  </si>
  <si>
    <t>Số 221/QĐ-THA,26/6/2017</t>
  </si>
  <si>
    <t>Số 167/QĐ-THA,3/5/2017</t>
  </si>
  <si>
    <t>Số 214/QĐ-THA,01/6/2018</t>
  </si>
  <si>
    <t>Số 102/QĐ-THA,01/11/2017</t>
  </si>
  <si>
    <t>Số216/QĐ-THA,01/7/2017</t>
  </si>
  <si>
    <t>Số 135/QĐ-THA,4/4/2017</t>
  </si>
  <si>
    <t>Số78/QĐ-THA,6/12/2017</t>
  </si>
  <si>
    <t>Số 54/QĐ-THA,01/11/2017</t>
  </si>
  <si>
    <t>Số98/QĐ-THA,25/12/2017</t>
  </si>
  <si>
    <t>Số131/QĐ-THA,5/2/2018</t>
  </si>
  <si>
    <t xml:space="preserve">Dương Thị Kèo </t>
  </si>
  <si>
    <t>Số 168/QĐ-THA,5/5/2017</t>
  </si>
  <si>
    <t>Số 13/QĐ-THA,13/10/2017</t>
  </si>
  <si>
    <t>Hoàng Thị Lan</t>
  </si>
  <si>
    <t>Số 274/QĐ-THA,02/7/2018</t>
  </si>
  <si>
    <t>Lý Thị Hương</t>
  </si>
  <si>
    <t>Số 162/QĐ-THA,14/4/2017</t>
  </si>
  <si>
    <t xml:space="preserve">Triệu Văn Long </t>
  </si>
  <si>
    <t>Số 49/QĐ-THA,01/11/2017</t>
  </si>
  <si>
    <t>Số 12/QĐ-THA, 05/10/2018</t>
  </si>
  <si>
    <t>Lăng Thị Chư</t>
  </si>
  <si>
    <t>Số 33/QĐ-THA , 11/10/2018</t>
  </si>
  <si>
    <t>Nông Văn Nèn</t>
  </si>
  <si>
    <t>Số 94/QĐ-THA, 03/02/2018</t>
  </si>
  <si>
    <t>Số 92/QĐ-THA, 03/12/2018</t>
  </si>
  <si>
    <t>Trần Trọng Hiếu</t>
  </si>
  <si>
    <t>Số 175/QĐ-THA, 14/3/2018</t>
  </si>
  <si>
    <t>Số 72/QĐ-THA, 13/11/2018</t>
  </si>
  <si>
    <t>Số 17/QĐ-THA, 02/11/2018</t>
  </si>
  <si>
    <t>Số 160/QĐ-THA, 18/6/2018</t>
  </si>
  <si>
    <t>Số 169/QĐ-THA, 07/3/2019</t>
  </si>
  <si>
    <t xml:space="preserve">Lăng Văn Dũng </t>
  </si>
  <si>
    <t>Số 146/QĐ-THA,04/4/2017</t>
  </si>
  <si>
    <t>Ngọc Thị Bàn</t>
  </si>
  <si>
    <t>Số 242/QĐ-THA, 01/6/2018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</si>
  <si>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</si>
  <si>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</si>
  <si>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</si>
  <si>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</si>
  <si>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</si>
  <si>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</si>
  <si>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</si>
  <si>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</si>
  <si>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</si>
  <si>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</si>
  <si>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</si>
  <si>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</si>
  <si>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</si>
  <si>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</si>
  <si>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</si>
  <si>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</si>
  <si>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</si>
  <si>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</si>
  <si>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</si>
  <si>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</si>
  <si>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</si>
  <si>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</si>
  <si>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</si>
  <si>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</si>
  <si>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</si>
  <si>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</si>
  <si>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</si>
  <si>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</si>
  <si>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</si>
  <si>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</si>
  <si>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</si>
  <si>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</si>
  <si>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</si>
  <si>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</si>
  <si>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</si>
  <si>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</si>
  <si>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</si>
  <si>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</si>
  <si>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</si>
  <si>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</si>
  <si>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</si>
  <si>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</si>
  <si>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</si>
  <si>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</si>
  <si>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</si>
  <si>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</si>
  <si>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</si>
  <si>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</si>
  <si>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</si>
  <si>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</si>
  <si>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</si>
  <si>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</si>
  <si>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</si>
  <si>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</si>
  <si>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</si>
  <si>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</si>
  <si>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</si>
  <si>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</si>
  <si>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</si>
  <si>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</si>
  <si>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</si>
  <si>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</si>
  <si>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</si>
  <si>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</si>
  <si>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</si>
  <si>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</si>
  <si>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</si>
  <si>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</si>
  <si>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</si>
  <si>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</si>
  <si>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</si>
  <si>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</si>
  <si>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</si>
  <si>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</si>
  <si>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</si>
  <si>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</si>
  <si>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</si>
  <si>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</si>
  <si>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</si>
  <si>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</si>
  <si>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</si>
  <si>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</si>
  <si>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</si>
  <si>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</si>
  <si>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</si>
  <si>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</si>
  <si>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</si>
  <si>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</si>
  <si>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</si>
  <si>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</si>
  <si>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</si>
  <si>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</si>
  <si>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</si>
  <si>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</si>
  <si>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</si>
  <si>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</si>
  <si>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</si>
  <si>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</si>
  <si>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</si>
  <si>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</si>
  <si>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</si>
  <si>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</si>
  <si>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</si>
  <si>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</si>
  <si>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</si>
  <si>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</si>
  <si>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</si>
  <si>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</si>
  <si>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</si>
  <si>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</si>
  <si>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</si>
  <si>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</si>
  <si>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</si>
  <si>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</si>
  <si>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</si>
  <si>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</si>
  <si>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</si>
  <si>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</si>
  <si>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</si>
  <si>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</si>
  <si>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</si>
  <si>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</si>
  <si>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</si>
  <si>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</si>
  <si>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</si>
  <si>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</si>
  <si>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</si>
  <si>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</si>
  <si>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</si>
  <si>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</si>
  <si>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</si>
  <si>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</si>
  <si>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</si>
  <si>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</si>
  <si>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</si>
  <si>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</si>
  <si>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</si>
  <si>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</si>
  <si>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</si>
  <si>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</si>
  <si>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</si>
  <si>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</si>
  <si>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</si>
  <si>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</si>
  <si>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</si>
  <si>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</si>
  <si>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</si>
  <si>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</si>
  <si>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</si>
  <si>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</si>
  <si>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</si>
  <si>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</si>
  <si>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</si>
  <si>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</si>
  <si>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</si>
  <si>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</si>
  <si>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</si>
  <si>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</si>
  <si>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</si>
  <si>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</si>
  <si>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</si>
  <si>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</si>
  <si>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</si>
  <si>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</si>
  <si>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</si>
  <si>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</si>
  <si>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</si>
  <si>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</si>
  <si>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</si>
  <si>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</si>
  <si>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</si>
  <si>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</si>
  <si>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</si>
  <si>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</si>
  <si>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</si>
  <si>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</si>
  <si>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</si>
  <si>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</si>
  <si>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</si>
  <si>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</si>
  <si>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</si>
  <si>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</si>
  <si>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</si>
  <si>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</si>
  <si>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</si>
  <si>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</si>
  <si>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</si>
  <si>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</si>
  <si>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</si>
  <si>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</si>
  <si>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</si>
  <si>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</si>
  <si>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</si>
  <si>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</si>
  <si>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</si>
  <si>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</si>
  <si>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</si>
  <si>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</si>
  <si>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</si>
  <si>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</si>
  <si>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</si>
  <si>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</si>
  <si>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</si>
  <si>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</si>
  <si>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</si>
  <si>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</si>
  <si>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</si>
  <si>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</si>
  <si>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</si>
  <si>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</si>
  <si>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</si>
  <si>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</si>
  <si>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</si>
  <si>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</si>
  <si>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</si>
  <si>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</si>
  <si>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</si>
  <si>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</si>
  <si>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</si>
  <si>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</si>
  <si>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</si>
  <si>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</si>
  <si>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</si>
  <si>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</si>
  <si>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</si>
  <si>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</si>
  <si>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</si>
  <si>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</si>
  <si>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</si>
  <si>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</si>
  <si>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</si>
  <si>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</si>
  <si>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</si>
  <si>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</si>
  <si>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</si>
  <si>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</si>
  <si>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</si>
  <si>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</si>
  <si>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</si>
  <si>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</si>
  <si>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</si>
  <si>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</si>
  <si>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</si>
  <si>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</si>
  <si>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</si>
  <si>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</si>
  <si>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</si>
  <si>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</si>
  <si>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</si>
  <si>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</si>
  <si>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</si>
  <si>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</si>
  <si>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</si>
  <si>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</si>
  <si>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</si>
  <si>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</si>
  <si>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</si>
  <si>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</si>
  <si>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</si>
  <si>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</si>
  <si>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</si>
  <si>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</si>
  <si>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</si>
  <si>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</si>
  <si>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</si>
  <si>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</si>
  <si>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</si>
  <si>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</si>
  <si>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</si>
  <si>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</si>
  <si>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</si>
  <si>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</si>
  <si>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</si>
  <si>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</si>
  <si>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</si>
  <si>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</si>
  <si>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</si>
  <si>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</si>
  <si>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</si>
  <si>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</si>
  <si>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</si>
  <si>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</si>
  <si>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</si>
  <si>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</si>
  <si>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</si>
  <si>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</si>
  <si>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</si>
  <si>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</si>
  <si>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</si>
  <si>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</si>
  <si>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</si>
  <si>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</si>
  <si>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</si>
  <si>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</si>
  <si>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</si>
  <si>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</si>
  <si>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</si>
  <si>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</si>
  <si>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</si>
  <si>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</si>
  <si>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</si>
  <si>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</si>
  <si>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</si>
  <si>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</si>
  <si>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</si>
  <si>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263/QĐ-CCTHADS; 19/02/2019</t>
  </si>
  <si>
    <t>170/QĐ-CCTHADS; 03/12/2018</t>
  </si>
  <si>
    <t>168/QĐ-CCTHADS; 03/12/2018</t>
  </si>
  <si>
    <t>139/QĐ-CCTHADS; 05/11/2018</t>
  </si>
  <si>
    <t>179/QĐ-CCTHADS; 11/12/2018</t>
  </si>
  <si>
    <t>68/QĐ-CCTHADS; 05/10/2018</t>
  </si>
  <si>
    <t>362-CCTHADS; 07/05/2018</t>
  </si>
  <si>
    <t>279/QĐ-CTHADS; 27/6/2018</t>
  </si>
  <si>
    <t>74/QĐ-CTHADS;09/7/2015</t>
  </si>
  <si>
    <t>115/QĐ-CTHADS; 24/11/2004</t>
  </si>
  <si>
    <t>136/QĐ-CTHADS; 27/11/2008</t>
  </si>
  <si>
    <t>167/QĐ-CTHADS; 18/01/2007</t>
  </si>
  <si>
    <t>344/QĐ-CTHADS; 22/6/2005</t>
  </si>
  <si>
    <t>194/QĐ-CTHADS;01/02/2005</t>
  </si>
  <si>
    <t>78/QĐ-CTHADS; 06/01/2012</t>
  </si>
  <si>
    <t>16/QĐ-CTHADS; 30/10/1995</t>
  </si>
  <si>
    <t>198/QĐ-CTHADS; 01/2/2015</t>
  </si>
  <si>
    <t>139/QĐ-CTHADS; 31/10/1996</t>
  </si>
  <si>
    <t>195/QĐ-CTHADS; 01/02/2005</t>
  </si>
  <si>
    <t>10/QĐ-CTHADS; 01/11/1995</t>
  </si>
  <si>
    <t>20/QĐ-CTHADS ; 12/01/2000</t>
  </si>
  <si>
    <t>242/QĐ-CTHADS; 01/9/2010</t>
  </si>
  <si>
    <t>186/QĐ-CTHADS;16/5/2012</t>
  </si>
  <si>
    <t>11/QĐ-CTHADS;22/02/2017</t>
  </si>
  <si>
    <t>174/QĐ-CTHADS;14/3/2011</t>
  </si>
  <si>
    <t>234/QĐ-CTHADS;10/6/2005</t>
  </si>
  <si>
    <t>39/QĐ-CTHADS; 12/12/2013</t>
  </si>
  <si>
    <t>206/QĐ-CTHADS; 07/6/2013</t>
  </si>
  <si>
    <t>194/QĐ-CTHADS;24/4/2018</t>
  </si>
  <si>
    <t>220/QĐ-CTHADS; 04/10/2016</t>
  </si>
  <si>
    <t>329//QĐ-CTHADS; 07/8/2018</t>
  </si>
  <si>
    <t>275/QĐ-CTHADS;26/6/2018</t>
  </si>
  <si>
    <t>280/QĐ-CTHADS; 27/6/2018</t>
  </si>
  <si>
    <t>214/QĐ-CTHADS; 15/6/2017</t>
  </si>
  <si>
    <t>224/QĐ-CTHADS; 05/8/2016</t>
  </si>
  <si>
    <t>80/QĐ-CTHADS; 22/12/2016</t>
  </si>
  <si>
    <t>02/QĐ-CTHADS; 04.10. 2016</t>
  </si>
  <si>
    <t>273/QĐ-CTHADS;26/6/2018</t>
  </si>
  <si>
    <t>Hà Hồng Nguyên</t>
  </si>
  <si>
    <t>177/QĐ-THA ngày 23/01/209</t>
  </si>
  <si>
    <t>Nguyệt</t>
  </si>
  <si>
    <t>360</t>
  </si>
  <si>
    <t>361</t>
  </si>
  <si>
    <t>DANH SÁCH VIỆC CHƯA THI HÀNH CHƯA CÓ ĐIỀU KIỆN THI HÀNH ĐẾN 30/9/2019</t>
  </si>
  <si>
    <t>Mạc Thị Mai, Nghị, Duy</t>
  </si>
  <si>
    <t>286/QĐ-CTHA ngày 12/6/2019</t>
  </si>
  <si>
    <t>Hoàng Công Truỵện</t>
  </si>
  <si>
    <t>Hoàng Thị An</t>
  </si>
  <si>
    <t>115/QĐ-ATHA ngày 19/12/2018</t>
  </si>
  <si>
    <t>106/QĐ-CTHA ngày 11/12/2018</t>
  </si>
  <si>
    <t>158/QĐ-CTHA ngày 07/01/2019</t>
  </si>
  <si>
    <t>Bích</t>
  </si>
  <si>
    <t>Hà Văn ước</t>
  </si>
  <si>
    <t>Nông Thị Bẩy</t>
  </si>
  <si>
    <t>Đàm Quang Đại</t>
  </si>
  <si>
    <t>Hà Văn Cường</t>
  </si>
  <si>
    <t>Nguyễn Văn Phúc</t>
  </si>
  <si>
    <t>84/QĐ-CCTHA Ngày 20/01/2017</t>
  </si>
  <si>
    <t>324/QĐ-CCTHA ngày 24/8/2017</t>
  </si>
  <si>
    <t>448/QĐ-THA ngày 01/8/2019</t>
  </si>
  <si>
    <t>Số 87/QĐTHA ngày 31/7/2003</t>
  </si>
  <si>
    <t>Số 89/QĐTHA ngày 06/01/2015</t>
  </si>
  <si>
    <t>Số 90/QĐTHA ngày 06/01/2015</t>
  </si>
  <si>
    <t>Số 66/QĐTHA ngày 24/11/2014</t>
  </si>
  <si>
    <t>Số 65/QĐTHA ngày 24/11/2014</t>
  </si>
  <si>
    <t>Viên Tuyến Cao</t>
  </si>
  <si>
    <t>Cty Someco1</t>
  </si>
  <si>
    <t>Lý Văn Bương</t>
  </si>
  <si>
    <t>Nguyễn Tuấn Anh</t>
  </si>
  <si>
    <t>160/QĐ-CCTHA    02/6/2008</t>
  </si>
  <si>
    <t>72/QĐ-CCTHA    05/01/2017</t>
  </si>
  <si>
    <t>96/QĐ-CCTHA    03/03/2017</t>
  </si>
  <si>
    <t>02/QĐ-CCTHA     04/10/2017</t>
  </si>
  <si>
    <t>248/QĐ-CCTHA     12/6/2019</t>
  </si>
  <si>
    <t>04/QĐ-CCTHA     05/10/2018</t>
  </si>
  <si>
    <t>208/QĐ-THA         09/5/2019</t>
  </si>
  <si>
    <t>Bế Văn Hải</t>
  </si>
  <si>
    <t>Bùi Văn Pháp</t>
  </si>
  <si>
    <t>số 95/QĐ - THA, ngày 07/7/2016</t>
  </si>
  <si>
    <t>số 33/QĐ - THA ngày 11/12/2015</t>
  </si>
  <si>
    <t>Số 42/QĐ - THA ngày 02/4/ 2014</t>
  </si>
  <si>
    <t>Số 94/ QĐ - THA ngaỳ 7 /7 /2016</t>
  </si>
  <si>
    <t xml:space="preserve"> Số 45/QĐ - THA ngày 25/ 5/2012</t>
  </si>
  <si>
    <t>Số 01/ QĐ- THA ngày 02/10/2018</t>
  </si>
  <si>
    <t>Số 110/QĐ -THA ngày 06/5/2019</t>
  </si>
  <si>
    <t>Sô 111/ QĐ - THA ngày 6/5/2019</t>
  </si>
  <si>
    <t>56/ QĐ THA ngày 30 /6 /2009</t>
  </si>
  <si>
    <t>112/ QĐ THA ngày 06/5 /2009</t>
  </si>
  <si>
    <t xml:space="preserve">Lăng Thị Bích Hồng
</t>
  </si>
  <si>
    <t xml:space="preserve">Nguyễn Hoàng Anh
</t>
  </si>
  <si>
    <t xml:space="preserve">Lý Văn Át
</t>
  </si>
  <si>
    <t xml:space="preserve">Chu Tú Liên
</t>
  </si>
  <si>
    <t xml:space="preserve">Đoàn Thị Hằng
</t>
  </si>
  <si>
    <t xml:space="preserve">Nguyễn Trung Kiên
</t>
  </si>
  <si>
    <t xml:space="preserve">Nông Thị Đầm
</t>
  </si>
  <si>
    <t xml:space="preserve">Triệu Văn Hùng
</t>
  </si>
  <si>
    <t xml:space="preserve">Phương Thị Đức
</t>
  </si>
  <si>
    <t xml:space="preserve">Nguyễn Ngọc Hùng
</t>
  </si>
  <si>
    <t xml:space="preserve">Hứa Văn Bình
</t>
  </si>
  <si>
    <t xml:space="preserve">Toàn Hồng Lan
</t>
  </si>
  <si>
    <t xml:space="preserve">Nông Văn Cương
</t>
  </si>
  <si>
    <t xml:space="preserve">Hồ Kim Mình
</t>
  </si>
  <si>
    <t xml:space="preserve">Trần Ngọc Châu
</t>
  </si>
  <si>
    <t xml:space="preserve">Toàn Phúc Lợi
</t>
  </si>
  <si>
    <t xml:space="preserve">Cam Văn Thi
</t>
  </si>
  <si>
    <t xml:space="preserve">Trần THị Gái
</t>
  </si>
  <si>
    <t xml:space="preserve">Hoàng Kim Thủy (Năm)
</t>
  </si>
  <si>
    <t xml:space="preserve">Đặng Bá Tặng
</t>
  </si>
  <si>
    <t xml:space="preserve">Trần văn Minh
</t>
  </si>
  <si>
    <t xml:space="preserve">Đỗ Thị Hiền
</t>
  </si>
  <si>
    <t xml:space="preserve">Nguyễn Thị Vân Anh
</t>
  </si>
  <si>
    <t xml:space="preserve">Nguyễn Công Sơn
</t>
  </si>
  <si>
    <t xml:space="preserve">Hoàng Văn Tịnh
</t>
  </si>
  <si>
    <t xml:space="preserve">Nguyễn Chí Linh
</t>
  </si>
  <si>
    <t xml:space="preserve">Trần Duy Tuấn
</t>
  </si>
  <si>
    <t xml:space="preserve">Mông Sài Hồ
</t>
  </si>
  <si>
    <t xml:space="preserve">Linh Văn Lỵ, Tô Văn Tuấn
</t>
  </si>
  <si>
    <t xml:space="preserve">Hoàng Văn Phong
</t>
  </si>
  <si>
    <t xml:space="preserve">Đặng Dư Hải
</t>
  </si>
  <si>
    <t xml:space="preserve">Thi Thị Hoa Chi
</t>
  </si>
  <si>
    <t xml:space="preserve">Đào Hữu Thọ
</t>
  </si>
  <si>
    <t xml:space="preserve">Chu Minh (Chu Văn Minh)
</t>
  </si>
  <si>
    <t xml:space="preserve">Lộc Văn Tiến
Mạc Phương Linh
Tạ Thị Mến
Nguyễn Văn Phú
</t>
  </si>
  <si>
    <t xml:space="preserve">Lý Văn Điệp
</t>
  </si>
  <si>
    <t xml:space="preserve">Hoàng Văn Lượng
</t>
  </si>
  <si>
    <t xml:space="preserve">Triệu Thị Loan
</t>
  </si>
  <si>
    <t xml:space="preserve">Vi Văn Đồng
</t>
  </si>
  <si>
    <t xml:space="preserve">Tô Văn Thưởng
</t>
  </si>
  <si>
    <t xml:space="preserve">Đồng Khánh Hòa
</t>
  </si>
  <si>
    <t xml:space="preserve">Hoàng Văn Vinh
</t>
  </si>
  <si>
    <t xml:space="preserve">Nguyễn Tiến Đạt
</t>
  </si>
  <si>
    <t xml:space="preserve">Dương Đúc Giang
</t>
  </si>
  <si>
    <t xml:space="preserve">Chu Hoàng Vũ
</t>
  </si>
  <si>
    <t xml:space="preserve">Vi Văn Diễn
</t>
  </si>
  <si>
    <t xml:space="preserve">Vi Văn Khôi
</t>
  </si>
  <si>
    <t xml:space="preserve">Đặng Văn Đạt và Đặng Văn Chựng
</t>
  </si>
  <si>
    <t xml:space="preserve">Lý Văn Thanh
</t>
  </si>
  <si>
    <t xml:space="preserve">Đặng Thị Vĩnh
</t>
  </si>
  <si>
    <t xml:space="preserve">Ngô Thị Thi; </t>
  </si>
  <si>
    <t xml:space="preserve">Ngô Bích Hương; </t>
  </si>
  <si>
    <t xml:space="preserve">Hoàng Văn mạo; </t>
  </si>
  <si>
    <t xml:space="preserve">Hoàng Thị Phượng; </t>
  </si>
  <si>
    <t xml:space="preserve">Đàm Ngọc Giang; </t>
  </si>
  <si>
    <t>Trần Ngọc Thắng;</t>
  </si>
  <si>
    <t xml:space="preserve">Nguyễn Thị Toan; </t>
  </si>
  <si>
    <t>Liễu Văn Thường;</t>
  </si>
  <si>
    <t>Nguyễn Văn Khải và Vi Thị Lả;</t>
  </si>
  <si>
    <t>Lưu Văn Thích;</t>
  </si>
  <si>
    <t>Ngô Xuân Lực;</t>
  </si>
  <si>
    <t xml:space="preserve">Hoàng Thị Hiền; </t>
  </si>
  <si>
    <t>Hoàng Thị Hiền;</t>
  </si>
  <si>
    <t xml:space="preserve">Hà Văn Vũ; </t>
  </si>
  <si>
    <t xml:space="preserve">Phương Thị Dung; </t>
  </si>
  <si>
    <t>Hà Văn Thuận;</t>
  </si>
  <si>
    <t xml:space="preserve">Hà Văn Thuận; </t>
  </si>
  <si>
    <t xml:space="preserve">Hà Thị Huế; </t>
  </si>
  <si>
    <t>Phương Thị Dung;</t>
  </si>
  <si>
    <t>Trần Ngọc Tân;</t>
  </si>
  <si>
    <t>Nông Văn Toản;</t>
  </si>
  <si>
    <t xml:space="preserve">Chu Văn Sái; </t>
  </si>
  <si>
    <t xml:space="preserve">Lê Đức Minh; </t>
  </si>
  <si>
    <t xml:space="preserve">Lành Văn Éng; </t>
  </si>
  <si>
    <t xml:space="preserve">Phùng Thị Văn; </t>
  </si>
  <si>
    <t>Vi Văn Tuấn;</t>
  </si>
  <si>
    <t>Vi Quang Khải;</t>
  </si>
  <si>
    <t xml:space="preserve">Siu Nhục Lằn; </t>
  </si>
  <si>
    <t>Nguyễn Văn Thịnh;</t>
  </si>
  <si>
    <t xml:space="preserve">Phạm Minh Quân; </t>
  </si>
  <si>
    <t>Nguyễn Văn Bào (tức Bảo);</t>
  </si>
  <si>
    <t>Hoàng Thị Kim Thoa ( tức Sao);</t>
  </si>
  <si>
    <t xml:space="preserve">Nông Văn Lịch; </t>
  </si>
  <si>
    <t>Nông Văn Lịch;</t>
  </si>
  <si>
    <t>Hoàng Kim Hoàn;</t>
  </si>
  <si>
    <t>Lộc Văn Tú;</t>
  </si>
  <si>
    <t xml:space="preserve">Triệu Tiến Dũng và Lâm Thị Sửu; </t>
  </si>
  <si>
    <t>Triệu Tiến Dũng, Lâm Thị Sửu;</t>
  </si>
  <si>
    <t xml:space="preserve">Ngô Sơn Hà; </t>
  </si>
  <si>
    <t xml:space="preserve">Linh Văn Lỵ; </t>
  </si>
  <si>
    <t>Hà Văn Hiếu;</t>
  </si>
  <si>
    <t xml:space="preserve">Công ty cổ phần phát triển Hạ tầng huyện Đình Lập; 
</t>
  </si>
  <si>
    <t xml:space="preserve">Triệu Thị Thủy; 
</t>
  </si>
  <si>
    <t xml:space="preserve">Công ty cổ phần sản xuất thương mại tranh thái bình do bà Hoàng Thị Bình làm giám đốc; 
</t>
  </si>
  <si>
    <t xml:space="preserve">Công ty Cổ phần sản xuất - thương mại tranh thái bình do bà Hoàng Thị Bình làm giám đốc; 
</t>
  </si>
  <si>
    <t xml:space="preserve">Công ty Cổ phần sản xuất thương mại Tranh Thái Bình do bà Hoàng Thị Bình làm giám đốc; 
</t>
  </si>
  <si>
    <t xml:space="preserve">Lăng Văn Mạc;
</t>
  </si>
  <si>
    <t xml:space="preserve">Đương Văn Phóng;
</t>
  </si>
  <si>
    <t xml:space="preserve">Nguyễn Hữu Lại; 
</t>
  </si>
  <si>
    <t xml:space="preserve">Vi Văn Vinh; 
</t>
  </si>
  <si>
    <t xml:space="preserve">La Thị Vấn;
</t>
  </si>
  <si>
    <t xml:space="preserve">Nông Văn Nhì; 
</t>
  </si>
  <si>
    <t xml:space="preserve">Tô Văn Tiển;
</t>
  </si>
  <si>
    <t xml:space="preserve">Hoàng Văn Hà; 
</t>
  </si>
  <si>
    <t xml:space="preserve">Vi Viết Phình (Vy Viết Phình);
</t>
  </si>
  <si>
    <t xml:space="preserve">Dương Văn Chung; 
</t>
  </si>
  <si>
    <t xml:space="preserve">Phạm Thị Đào;
</t>
  </si>
  <si>
    <t xml:space="preserve">Trần Văn Héo; 
</t>
  </si>
  <si>
    <t xml:space="preserve">Lương Nam Khánh;
</t>
  </si>
  <si>
    <t xml:space="preserve">Mông Xuân Lanh;
</t>
  </si>
  <si>
    <t xml:space="preserve">Vi Thị Thanh; 
</t>
  </si>
  <si>
    <t xml:space="preserve">Lương Ba Duy; 
</t>
  </si>
  <si>
    <t xml:space="preserve">Dương Văn Nguyễn; 
</t>
  </si>
  <si>
    <t xml:space="preserve">Vi Văn Hiểu;
</t>
  </si>
  <si>
    <t xml:space="preserve">Lộc Văn Đỗ;
</t>
  </si>
  <si>
    <t xml:space="preserve">Hoàng Văn Nhám; 
</t>
  </si>
  <si>
    <t xml:space="preserve">Nông Thị Thơ; 
</t>
  </si>
  <si>
    <t xml:space="preserve">Hoàng Văn Hảo; 
</t>
  </si>
  <si>
    <t xml:space="preserve">Hoàng Văn Khiêm; 
</t>
  </si>
  <si>
    <t xml:space="preserve">Hoàng Văn Trung; 
</t>
  </si>
  <si>
    <t xml:space="preserve">Lưu Văn Chè; 
</t>
  </si>
  <si>
    <t xml:space="preserve">Hà Thị Nhai; 
</t>
  </si>
  <si>
    <t xml:space="preserve">Dương Xuân Tuấn; 
</t>
  </si>
  <si>
    <t xml:space="preserve">Hoàng thị Nghị;
</t>
  </si>
  <si>
    <t xml:space="preserve">Hoàng Văn Tương, Vi Văn Chầu; 
</t>
  </si>
  <si>
    <t xml:space="preserve">Âu Viết Việt;
</t>
  </si>
  <si>
    <t xml:space="preserve">Hoàng Văn Hưng; 
</t>
  </si>
  <si>
    <t xml:space="preserve">Nguyễn Việt Hưng;
</t>
  </si>
  <si>
    <t xml:space="preserve">Mè Văn Tuyển; 
</t>
  </si>
  <si>
    <t xml:space="preserve">Công ty Tranh Thái Bình; 
</t>
  </si>
  <si>
    <t xml:space="preserve">Lưu Văn Dinh;
</t>
  </si>
  <si>
    <t xml:space="preserve">Nguyễn Văn Hiếu;
</t>
  </si>
  <si>
    <t xml:space="preserve">Lộc Văn Phủng; 
</t>
  </si>
  <si>
    <t xml:space="preserve">Lương Chí Thành;
</t>
  </si>
  <si>
    <t>549/QĐ-CCTHADS 22/8/2019</t>
  </si>
  <si>
    <t>508/QĐ-CCTHADS 06/8/2019</t>
  </si>
  <si>
    <t>500/QĐ-CCTHADS 22/7/2019</t>
  </si>
  <si>
    <t>10/QĐ-CCTHADS 11/10/2017</t>
  </si>
  <si>
    <t>205/QĐ-CCTHADS 13/4/2017</t>
  </si>
  <si>
    <t>271/QĐ-CCTHADS 26/5/2017</t>
  </si>
  <si>
    <t>208/QĐ-CCTHADS 13/4/2017</t>
  </si>
  <si>
    <t>37/QĐ-CCTHADS 20/10/2008</t>
  </si>
  <si>
    <t>44/QĐ-CCTHADS 20/10/2008</t>
  </si>
  <si>
    <t>438/QĐ-CCTHADS 15/8/2016</t>
  </si>
  <si>
    <t>19/QĐ-CCTHADS 01/04/2002</t>
  </si>
  <si>
    <t>278/QĐ-CCTHADS 26/5/2017</t>
  </si>
  <si>
    <t>99/QĐ-CCTHADS 23/02/2007</t>
  </si>
  <si>
    <t>46/QĐ-CCTHADS 20/10/2008</t>
  </si>
  <si>
    <t>39/QĐ-CCTHADS 20/10/2008</t>
  </si>
  <si>
    <t>186/QĐ-CCTHADS 21/4/2009</t>
  </si>
  <si>
    <t>167/QĐ-CCTHADS 09/02/2018</t>
  </si>
  <si>
    <t>41/QĐ-CCTHADS 20/10/2008</t>
  </si>
  <si>
    <t>91/QĐ-CCTHADS 23/02/2007</t>
  </si>
  <si>
    <t xml:space="preserve">57/QĐ-CCTHADS 22/11/2017 </t>
  </si>
  <si>
    <t>133/QĐ-CCTHADS 05/3/2010</t>
  </si>
  <si>
    <t>349/QĐ-CCTHADS 17/6/2016</t>
  </si>
  <si>
    <t>41/QĐ-CCTHADS 22/10/2014</t>
  </si>
  <si>
    <t>119/QĐ-CCTHADS 29/01/2015</t>
  </si>
  <si>
    <t>117/QĐ-CCTHADS 13/01/2015</t>
  </si>
  <si>
    <t>345/QĐ-CCTHADS 25/6/2014</t>
  </si>
  <si>
    <t>40/QĐ-CCTHADS 22/10/2014</t>
  </si>
  <si>
    <t>37/QĐ-CCTHADS 11/11/2010</t>
  </si>
  <si>
    <t>96/QĐ-CCTHADS 22/12/2016</t>
  </si>
  <si>
    <t>161/QĐ-CCTHADS 16/7/2007</t>
  </si>
  <si>
    <t>04/QĐ-CCTHADS 07/10/2004</t>
  </si>
  <si>
    <t>73/QĐ-CCTHADS 08/12/2017</t>
  </si>
  <si>
    <t>64/QĐ-CCTHADS 26/10/2016</t>
  </si>
  <si>
    <t>39/QĐ-CCTHADS 10/10/2016</t>
  </si>
  <si>
    <t>105/QĐ-CCTHADS 07/4/2004</t>
  </si>
  <si>
    <t>134/QĐ-CCTHADS 18/01/2018</t>
  </si>
  <si>
    <t>268/QĐ-CCTHADS 14/5/2018</t>
  </si>
  <si>
    <t>55/QĐ-CCTHADS 15/11/2017</t>
  </si>
  <si>
    <t>136/QĐ-CCTHADS 18/01/2018</t>
  </si>
  <si>
    <t>122/QĐ-CCTHADS 07/01/2016</t>
  </si>
  <si>
    <t>78/QĐ-CCTHADS 21/3/2005</t>
  </si>
  <si>
    <t>322/QĐ-CCTHADS 30/5/2016</t>
  </si>
  <si>
    <t>17/QĐ-CCTHADS 19/10/2015</t>
  </si>
  <si>
    <t>347/QĐ-CCTHADS 19/7/2017</t>
  </si>
  <si>
    <t>133/QĐ-CCTHADS 18/01/2018</t>
  </si>
  <si>
    <t>50/QĐ-CCTHADS 17/10/2016</t>
  </si>
  <si>
    <t>49/QĐ-CCTHADS 17/10/2016</t>
  </si>
  <si>
    <t>91/QĐ-CCTHADS 18/11/2015</t>
  </si>
  <si>
    <t>73/QĐ-CCTHADS 03/11/2016</t>
  </si>
  <si>
    <t>72/QĐ-CCTHADS 03/11/2016</t>
  </si>
  <si>
    <t>309/QĐ-CCTHADS 05/8/2015</t>
  </si>
  <si>
    <t>114/QĐ-CCTHADS 17/12/2015</t>
  </si>
  <si>
    <t>40/QĐ-CCTHADS 10/10/2016</t>
  </si>
  <si>
    <t>275/QĐ-CCTHADS 09/7/2015</t>
  </si>
  <si>
    <t>209/QĐ-CCTHADS 10/03/2016</t>
  </si>
  <si>
    <t>66/QĐ-CCTHADS 26/10/2016</t>
  </si>
  <si>
    <t>290/QĐ-CCTHADS 05/6/2017</t>
  </si>
  <si>
    <t>336/QĐ-CCTHADS 09/6/2016</t>
  </si>
  <si>
    <t>199/QĐ-CCTHADS 04/01/2019</t>
  </si>
  <si>
    <t>161/QĐ-CCTHADS 24/12/2018</t>
  </si>
  <si>
    <t>45/QĐ-CCTHADS 08/10/2018</t>
  </si>
  <si>
    <t>479/QĐ-CCTHADS 10/9/2018</t>
  </si>
  <si>
    <t>81/QĐ-CCTHADS 11/3/2008</t>
  </si>
  <si>
    <t>82/QĐ-CCTHADS 25/01/2007</t>
  </si>
  <si>
    <t>554/QĐ-CCTHADS, 22/8/2019</t>
  </si>
  <si>
    <t>535/QĐ-CCTHADS, 14/8/2019</t>
  </si>
  <si>
    <t>525, QĐ-CCTHADS, 06/8/2019</t>
  </si>
  <si>
    <t>329/QĐ-CCTHADS, 3/5/2019</t>
  </si>
  <si>
    <t>341/QĐ-CCTHADS, 6/4/2018</t>
  </si>
  <si>
    <t>02/QĐ-CCTHADS, 31/10/2012</t>
  </si>
  <si>
    <t>68/QĐ-CCTHADS, 24/11/2017</t>
  </si>
  <si>
    <t>28/QĐ-CCTHADS, 03/10/2008</t>
  </si>
  <si>
    <t>200/QĐ-CCTHADS, 8/3/2016</t>
  </si>
  <si>
    <t>267/QĐ-CCTHADS, 17/5/2017</t>
  </si>
  <si>
    <t>201/QĐ-CCTHADS, 8/3/2016</t>
  </si>
  <si>
    <t>252/QĐ-CCTHADS, 12/6/2015</t>
  </si>
  <si>
    <t>283/QĐ-CCTHADS, 9/7/2015</t>
  </si>
  <si>
    <t>280/QĐ-CCTHADS, 8/7/2015</t>
  </si>
  <si>
    <t>291/QĐ-CCTHADS, 9/7/2015</t>
  </si>
  <si>
    <t>285-QĐ-CCTHADS, 9/7/2015</t>
  </si>
  <si>
    <t>250/QĐ-CCTHADS, 2/6/2015</t>
  </si>
  <si>
    <t>282/QĐ-CCTHADS, 9/7/2015</t>
  </si>
  <si>
    <t>289/QĐ-CCTHADS, 9/7/2015</t>
  </si>
  <si>
    <t>284/QĐ-CCTHADS, 9/7/2015</t>
  </si>
  <si>
    <t>253/QĐ-CCTHADS, 12/6/2015</t>
  </si>
  <si>
    <t>286/QĐ-CCTHADS, 9/7/2015</t>
  </si>
  <si>
    <t>254/QĐ-CCTHADS, 12/6/2015</t>
  </si>
  <si>
    <t>287/QĐ-CCTHADS, 9/7/2015</t>
  </si>
  <si>
    <t>118/QĐ-CCTHAS, 4/11/2013</t>
  </si>
  <si>
    <t>203/QĐ-CCTHADS, 6/7/2010</t>
  </si>
  <si>
    <t>256/QĐ-CCTHADS, 11/3/2014</t>
  </si>
  <si>
    <t>25/QĐ-CCTHADS, 6/11/2003</t>
  </si>
  <si>
    <t>215/QĐ-CCTHADS, 11/5/2015</t>
  </si>
  <si>
    <t>67/QĐ-CCTHADS, 24/11/2017</t>
  </si>
  <si>
    <t>13/QĐ-CCTHADS, 11/7/2017</t>
  </si>
  <si>
    <t>102/QĐ-CCTHADS, 26/2/2007</t>
  </si>
  <si>
    <t>246/QĐ-CCTHADS, 14/7/2009</t>
  </si>
  <si>
    <t>193/QĐ-CCTHADS, 16/5/2012</t>
  </si>
  <si>
    <t>48/QĐ-CCC=THADS, 20/10/2008</t>
  </si>
  <si>
    <t>25/QĐ-CCTHADS, 3/10/2008</t>
  </si>
  <si>
    <t>62/QĐ-CCTHADS, 9/12/2011</t>
  </si>
  <si>
    <t>231/QĐ-CCTHADS, 20/2/2019</t>
  </si>
  <si>
    <t>230/QĐ-CCTHADS, 20/2/2019</t>
  </si>
  <si>
    <t>44/QĐ-CCTHADS, 29/3/2011</t>
  </si>
  <si>
    <t>315/QĐ-CCTHADS, 14/6/2018</t>
  </si>
  <si>
    <t>251/QĐ-CCTHADS, 12/6/2015</t>
  </si>
  <si>
    <t>288/QĐ-CCTHADS, 9/7/2015</t>
  </si>
  <si>
    <t>104/QĐ-CCTHADS, 26/2/2007</t>
  </si>
  <si>
    <t>159/QĐ-CCTHADS, 24/12/2018</t>
  </si>
  <si>
    <t>128/QĐ-CCTHADS, 14/12/2018</t>
  </si>
  <si>
    <t>96/QĐ-CCTHADS, 13/11/2018</t>
  </si>
  <si>
    <t>41/QĐ-CCTHADS, 8/10/2018</t>
  </si>
  <si>
    <t>408/QĐ-CCTHADS, 2/8/2018</t>
  </si>
  <si>
    <t>310/THA,10/4/2019</t>
  </si>
  <si>
    <t>309/THA,10/4/2019</t>
  </si>
  <si>
    <t>363/THA,11/8/2017</t>
  </si>
  <si>
    <t>260/THA,04/5/2018</t>
  </si>
  <si>
    <t>206/THA,07/01/2019</t>
  </si>
  <si>
    <t>84/THA,19/11/2014</t>
  </si>
  <si>
    <t>305/THA,12/6/2017</t>
  </si>
  <si>
    <t>256/THA,04/5/2018</t>
  </si>
  <si>
    <t>111/THA/14/3/2018</t>
  </si>
  <si>
    <t>201/THA/14/3/2018</t>
  </si>
  <si>
    <t>364/THA,21/6/2016</t>
  </si>
  <si>
    <t>118/THA,13/01/2015</t>
  </si>
  <si>
    <t>265/THA,17/5/2017</t>
  </si>
  <si>
    <t>339/THA,9/6/2016</t>
  </si>
  <si>
    <t>30/THA,13/10/2014</t>
  </si>
  <si>
    <t>90/THA,23/02/2007</t>
  </si>
  <si>
    <t>226/THA,27/7/2011</t>
  </si>
  <si>
    <t>27/THA,03/10/2008</t>
  </si>
  <si>
    <t>89/THA,18/12/2017</t>
  </si>
  <si>
    <t>195/THA,21/12/2016</t>
  </si>
  <si>
    <t>63/THA,06/11/2015</t>
  </si>
  <si>
    <t>264/THA, 12/5/2016</t>
  </si>
  <si>
    <t>204/THA, 25/12/2006</t>
  </si>
  <si>
    <t>86, 27/11/2014</t>
  </si>
  <si>
    <t>132/THA, 18/1/2018</t>
  </si>
  <si>
    <t>94/THA, 4/1/2018</t>
  </si>
  <si>
    <t>384/THA, 18/7/2014</t>
  </si>
  <si>
    <t>323/THA, 14/6/2018</t>
  </si>
  <si>
    <t>182/THA, 8/5/2012</t>
  </si>
  <si>
    <t>94/THA, 23/2/2007</t>
  </si>
  <si>
    <t>247/THA 4/5/2018</t>
  </si>
  <si>
    <t>196/THA, 24/3/2017</t>
  </si>
  <si>
    <t>108/THA, 10/01/2017</t>
  </si>
  <si>
    <t>107/THA, 10/01/2017</t>
  </si>
  <si>
    <t>429/THA, 8/8/2016</t>
  </si>
  <si>
    <t>160/THA, 24/12/2018</t>
  </si>
  <si>
    <t>140/THA, 19/12/2018</t>
  </si>
  <si>
    <t>139/THA, 19/12/2018</t>
  </si>
  <si>
    <t>138/THA, 19/12/2018</t>
  </si>
  <si>
    <t>87/THA, 01/11/2018</t>
  </si>
  <si>
    <t>Triệu Ngọc Diệp</t>
  </si>
  <si>
    <t>Nông Thị Hảy</t>
  </si>
  <si>
    <t>Đinh Thị Minh</t>
  </si>
  <si>
    <t>Vi Văn Khởi</t>
  </si>
  <si>
    <t>Mạc Văn Thắng</t>
  </si>
  <si>
    <t>181/8-8-2019</t>
  </si>
  <si>
    <t>174/7-8-2019</t>
  </si>
  <si>
    <t>190/3-9-2019</t>
  </si>
  <si>
    <t>194/10-9/2019</t>
  </si>
  <si>
    <t>66/02-10-2000</t>
  </si>
  <si>
    <t xml:space="preserve">Đoàn Hùng Long
</t>
  </si>
  <si>
    <t xml:space="preserve">Hoàng Văn Thìn
</t>
  </si>
  <si>
    <t xml:space="preserve">Nông Văn Tú
</t>
  </si>
  <si>
    <t xml:space="preserve">Trần Thị Phương
</t>
  </si>
  <si>
    <t xml:space="preserve">Hoàng Văn Tằng
</t>
  </si>
  <si>
    <t xml:space="preserve">Trần Mỹ Linh
</t>
  </si>
  <si>
    <t xml:space="preserve">Nguyễn Đức Chương ( tên gọi khác Nguyễn Văn Chương)
</t>
  </si>
  <si>
    <t xml:space="preserve">Vi Văn Thiều
</t>
  </si>
  <si>
    <t xml:space="preserve">Lý Văn Trọng
</t>
  </si>
  <si>
    <t xml:space="preserve">Dương Văn Toản
</t>
  </si>
  <si>
    <t xml:space="preserve">Lục Thị Bích huyền
</t>
  </si>
  <si>
    <t xml:space="preserve">Lục Thị Bích Huyền
</t>
  </si>
  <si>
    <t xml:space="preserve">Triệu Quốc Phương
</t>
  </si>
  <si>
    <t xml:space="preserve">Tạ Thị Yến
</t>
  </si>
  <si>
    <t xml:space="preserve">Nguyễn Trọng Anh
</t>
  </si>
  <si>
    <t xml:space="preserve">Nguyễn Trọng Anh và Nguyễn Thị Nguyên
</t>
  </si>
  <si>
    <t xml:space="preserve">Lành Quốc Thụ
Hoàng Văn Hải
</t>
  </si>
  <si>
    <t xml:space="preserve">Hứa Hồng Thành
</t>
  </si>
  <si>
    <t xml:space="preserve">Trần Minh Long
</t>
  </si>
  <si>
    <t xml:space="preserve">Hoàng Thị Phẩm
Phương Văn Pậu
</t>
  </si>
  <si>
    <t xml:space="preserve">Chu Hoài Hiệp
</t>
  </si>
  <si>
    <t xml:space="preserve">Nông Quốc Tú
</t>
  </si>
  <si>
    <t xml:space="preserve">Nông Văn Hà
</t>
  </si>
  <si>
    <t xml:space="preserve">Trần Văn Quyết
</t>
  </si>
  <si>
    <t xml:space="preserve">Vũ Ngọc Hiện
</t>
  </si>
  <si>
    <t xml:space="preserve">Trần Thị Hoa
</t>
  </si>
  <si>
    <t xml:space="preserve">Nông Văn Thêm
</t>
  </si>
  <si>
    <t xml:space="preserve">Chu Thị Bẩy
</t>
  </si>
  <si>
    <t xml:space="preserve">Nông Thu Thủy
</t>
  </si>
  <si>
    <t xml:space="preserve">Đàm Văn Khằm
</t>
  </si>
  <si>
    <t>562/QĐ-CCTHADS</t>
  </si>
  <si>
    <t>167/QĐ-CCTHADS</t>
  </si>
  <si>
    <t>268A/QĐ-CCTHADS</t>
  </si>
  <si>
    <t>505/QĐ-CCTHADS</t>
  </si>
  <si>
    <t>33/QĐ-CCTHADS</t>
  </si>
  <si>
    <t>383/QĐ-CCTHADS</t>
  </si>
  <si>
    <t>06/QĐ-CCTHADS</t>
  </si>
  <si>
    <t>427/QĐ-CCTHADS</t>
  </si>
  <si>
    <t>183/QĐ-CCTHADS</t>
  </si>
  <si>
    <t>134/QĐ-CCTHADS</t>
  </si>
  <si>
    <t>29/QĐ-CCTHADS</t>
  </si>
  <si>
    <t>624/QĐ-CCTHADS</t>
  </si>
  <si>
    <t>717/QĐ-CCTHADS</t>
  </si>
  <si>
    <t>618/QĐ-CCTHADS</t>
  </si>
  <si>
    <t>429/QĐ-CCTHADS</t>
  </si>
  <si>
    <t>77/QĐ-CCTHADS</t>
  </si>
  <si>
    <t>271/QĐ-CCTHADS</t>
  </si>
  <si>
    <t>147/QĐ-CCTHADS</t>
  </si>
  <si>
    <t>410/QĐ-CCTHADS</t>
  </si>
  <si>
    <t>265/QĐ-CCTHADS</t>
  </si>
  <si>
    <t>288/QĐ-CCTHADS</t>
  </si>
  <si>
    <t>188/QĐ-CCTHADS</t>
  </si>
  <si>
    <t>229/QĐ-CCTHADS</t>
  </si>
  <si>
    <t>362/QĐ-CCTHADS</t>
  </si>
  <si>
    <t>231/QĐ-CCTHADS</t>
  </si>
  <si>
    <t>561/QĐ-CCTHADS</t>
  </si>
  <si>
    <t>364/QĐ-CCTHADS</t>
  </si>
  <si>
    <t>694/QĐ-CCTHADS</t>
  </si>
  <si>
    <t>892/QĐ-CCTHADS</t>
  </si>
  <si>
    <t>837/QĐ-CCTHADS</t>
  </si>
  <si>
    <t>413/QĐ-CCTHADS</t>
  </si>
  <si>
    <t>153/QĐ-CCTHADS</t>
  </si>
  <si>
    <t>359/QĐ-CCTHADS</t>
  </si>
  <si>
    <t>125/QĐ-CCTHADS</t>
  </si>
  <si>
    <t>48/QĐ-CCTHADS</t>
  </si>
  <si>
    <t>400/QĐ-CCTHADS</t>
  </si>
  <si>
    <t>51/QĐ-CCTHADS</t>
  </si>
  <si>
    <t>309/QĐ-CCTHADS</t>
  </si>
  <si>
    <t>259/QĐ-CCTHADS</t>
  </si>
  <si>
    <t>738/QĐ-CCTHADS</t>
  </si>
  <si>
    <t>233/QĐ-CCTHADS</t>
  </si>
  <si>
    <t>305/QĐ-CCTHADS</t>
  </si>
  <si>
    <t>127/QĐ-CCTHADS</t>
  </si>
  <si>
    <t>49/QĐ-CCTHADS</t>
  </si>
  <si>
    <t>806/QĐ-CCTHADS</t>
  </si>
  <si>
    <t>46/QĐ-CCTHADS</t>
  </si>
  <si>
    <t>648/QĐ-CCTHADS</t>
  </si>
  <si>
    <t>664/QĐ-CCTHADS</t>
  </si>
  <si>
    <t>01/QĐ-CCTHADS</t>
  </si>
  <si>
    <t>402/QĐ-CCTHADS</t>
  </si>
  <si>
    <t>204/QĐ-CCTHADS</t>
  </si>
  <si>
    <t>237/QĐ-CCTHADS</t>
  </si>
  <si>
    <t>629/QĐ-CCTHADS</t>
  </si>
  <si>
    <t>803/QĐ-CCTHADS</t>
  </si>
  <si>
    <t>80/QĐ-CCTHADS</t>
  </si>
  <si>
    <t>722/QĐ-CCTHADS</t>
  </si>
  <si>
    <t>408/QĐ-CCTHADS</t>
  </si>
  <si>
    <t>227/QĐ-CCTHADS</t>
  </si>
  <si>
    <t>805/QĐ-CCTHADS</t>
  </si>
  <si>
    <t>329/QĐ-CCTHADS</t>
  </si>
  <si>
    <t>212/QĐ-CCTHADS</t>
  </si>
  <si>
    <t>662/QĐ-CCTHADS</t>
  </si>
  <si>
    <t>736/QĐ-CCTHADS</t>
  </si>
  <si>
    <t>119/QĐ-CCTHADS</t>
  </si>
  <si>
    <t>257/QĐ-CCTHADS</t>
  </si>
  <si>
    <t>149/QĐ-CCTHADS</t>
  </si>
  <si>
    <t>209/QĐ-CCTHADS</t>
  </si>
  <si>
    <t>292/QĐ-CCTHADS</t>
  </si>
  <si>
    <t>381/QĐ-CCTHADS</t>
  </si>
  <si>
    <t>31/QĐ-CCTHADS</t>
  </si>
  <si>
    <t>535/QĐ-CCTHADS</t>
  </si>
  <si>
    <t>133/QĐ-CCTHADS</t>
  </si>
  <si>
    <t>756/QĐ-CCTHADS</t>
  </si>
  <si>
    <t>62/QĐ-CCTHADS</t>
  </si>
  <si>
    <t>412/QĐ-CCTHADS</t>
  </si>
  <si>
    <t>63/QĐ-CCTHADS</t>
  </si>
  <si>
    <t>93/QĐ-CCTHADS</t>
  </si>
  <si>
    <t>411/QĐ-CCTHADS</t>
  </si>
  <si>
    <t>431/QĐ-CCTHADS</t>
  </si>
  <si>
    <t>260/QĐ-CCTHADS</t>
  </si>
  <si>
    <t>415/QĐ-CCTHADS</t>
  </si>
  <si>
    <t>205/QĐ-CCTHADS</t>
  </si>
  <si>
    <t>246/QĐ-CCTHADS</t>
  </si>
  <si>
    <t>428/QĐ-CCTHADS</t>
  </si>
  <si>
    <t>404/QĐ-CCTHADS</t>
  </si>
  <si>
    <t>304/QĐ-CCTHADS</t>
  </si>
  <si>
    <t>780/QĐ-CCTHADS</t>
  </si>
  <si>
    <t>769/QĐ-CCTHADS</t>
  </si>
  <si>
    <t>811/QĐ-CCTHADS</t>
  </si>
  <si>
    <t>748/QĐ-CCTHADS</t>
  </si>
  <si>
    <t>152/QĐ-CCTHADS</t>
  </si>
  <si>
    <t>401/QĐ-CCTHADS</t>
  </si>
  <si>
    <t>566/QĐ-CCTHADS</t>
  </si>
  <si>
    <t>255/QĐ-CCTHADS</t>
  </si>
  <si>
    <t>319/QĐ-CCTHADS</t>
  </si>
  <si>
    <t>710/QĐ-CCTHADS</t>
  </si>
  <si>
    <t>915/QĐ-CCTHADS</t>
  </si>
  <si>
    <t>131/QĐ-CCTHADS</t>
  </si>
  <si>
    <t>66/QĐ-CCTHADS</t>
  </si>
  <si>
    <t>599/QĐ-CCTHADS</t>
  </si>
  <si>
    <t>321/QĐ-CCTHADS</t>
  </si>
  <si>
    <t>220/QĐ-CCTHADS</t>
  </si>
  <si>
    <t>667/QĐ-CCTHADS</t>
  </si>
  <si>
    <t>514/QĐ-CCTHADS</t>
  </si>
  <si>
    <t>678/QĐ-CCTHADS</t>
  </si>
  <si>
    <t>129/QĐ-CCTHADS</t>
  </si>
  <si>
    <t>268/QĐ-CCTHADS</t>
  </si>
  <si>
    <t>179/QĐ-CCTHADS</t>
  </si>
  <si>
    <t>569/QĐ-CCTHADS</t>
  </si>
  <si>
    <t>334/QĐ-CCTHADS</t>
  </si>
  <si>
    <t>116/QĐ-CCTHADS</t>
  </si>
  <si>
    <t>459/QĐ-CCTHADS</t>
  </si>
  <si>
    <t>642/QĐ-CCTHADS</t>
  </si>
  <si>
    <t>436/QĐ-CCTHADS</t>
  </si>
  <si>
    <t>484/QĐ-CCTHADS</t>
  </si>
  <si>
    <t>266/QĐ-CCTHADS</t>
  </si>
  <si>
    <t>295/QĐ-CCTHADS</t>
  </si>
  <si>
    <t>135/QĐ-CCTHADS</t>
  </si>
  <si>
    <t>860/QĐ-CCTHADS</t>
  </si>
  <si>
    <t>Theo yêu cầu</t>
  </si>
  <si>
    <t>Trần Tiến Nam</t>
  </si>
  <si>
    <t>Phạm Hoàng Linh</t>
  </si>
  <si>
    <t>Nông Thị Chang</t>
  </si>
  <si>
    <t>Hµ V¨n ViÖt</t>
  </si>
  <si>
    <t>Phạm Xuân Phúc</t>
  </si>
  <si>
    <t>HOÀNG THỊ ANH</t>
  </si>
  <si>
    <t>Phạm Thi thế</t>
  </si>
  <si>
    <t>Luường Văn Trường</t>
  </si>
  <si>
    <t xml:space="preserve"> Lộc Thị Thiềm</t>
  </si>
  <si>
    <t>Đặng Văn Cản</t>
  </si>
  <si>
    <t xml:space="preserve">Mã Văn Quân </t>
  </si>
  <si>
    <t xml:space="preserve"> Hoàng Thanh Quyết</t>
  </si>
  <si>
    <t>Lô Văn vinh</t>
  </si>
  <si>
    <t xml:space="preserve">Hoàng Văn Luyện </t>
  </si>
  <si>
    <t>Hoàng Văn Hiệp</t>
  </si>
  <si>
    <t>Hoàng Văn Linh</t>
  </si>
  <si>
    <t>Hoàng Văn Sơ</t>
  </si>
  <si>
    <t>Phan Văn Tới</t>
  </si>
  <si>
    <t>Lương Văn Lợi</t>
  </si>
  <si>
    <t>Vy Thị Bích Duyên</t>
  </si>
  <si>
    <t>ChuVăn Cường</t>
  </si>
  <si>
    <t>Hoàng Thị Châm</t>
  </si>
  <si>
    <t>Luân Thị Đẹp</t>
  </si>
  <si>
    <t xml:space="preserve"> Chu thị HƯỜNG</t>
  </si>
  <si>
    <t>Đàm Thị Kiều</t>
  </si>
  <si>
    <t>Ma Thiếu Quân</t>
  </si>
  <si>
    <t>Số 274/QĐ-THA,08/7/2016</t>
  </si>
  <si>
    <t>Số 129/QĐ-THA,12/2/2019</t>
  </si>
  <si>
    <t>Số 249/QĐ-THA,13/6/2016</t>
  </si>
  <si>
    <t>90/QĐ-THA, 04/12/2018</t>
  </si>
  <si>
    <t>Số 299/QĐ-THA,24/7/2017</t>
  </si>
  <si>
    <t>370/ QĐ- THA, 10/9/2018</t>
  </si>
  <si>
    <t>333/ QĐ- THA ,03 /8 /2018</t>
  </si>
  <si>
    <t>Số 293/QĐ-THA,26/8/2014</t>
  </si>
  <si>
    <t>Số 195/QĐ-THA,26/8/2014</t>
  </si>
  <si>
    <t>358/ QĐ-THA 26/8/2019</t>
  </si>
  <si>
    <t>số 143 QĐ- THA, 10/5/2011</t>
  </si>
  <si>
    <t>105/ QĐ- THA 21/12/2018</t>
  </si>
  <si>
    <t>số 96QĐ- THA, 02/3/2007</t>
  </si>
  <si>
    <t>số 50 QĐ- THA, 28/11/2016</t>
  </si>
  <si>
    <t>số 17 QĐ- THA, 23/10/2003</t>
  </si>
  <si>
    <t>250/ QĐ-THA 13/6/2016</t>
  </si>
  <si>
    <t>Số 56/QĐ-THA,04/11/2015</t>
  </si>
  <si>
    <t>số 73/ QĐTHA , 17/01/2012</t>
  </si>
  <si>
    <t>17/ QĐ- THA 06/8/2019</t>
  </si>
  <si>
    <t>số 20/QĐTHA 08/10/2008</t>
  </si>
  <si>
    <t>Số 40/QĐ-THA,06/6/2000</t>
  </si>
  <si>
    <t>số 183 QĐ- THA, 26/3/2000</t>
  </si>
  <si>
    <t>số 206 QĐ- THA, 19/5/2016</t>
  </si>
  <si>
    <t>số 251QĐ- THA, 13/6/2016</t>
  </si>
  <si>
    <t>số 59 QĐ- THA, 12/7/200</t>
  </si>
  <si>
    <t>Số 195/179QĐ-THA,16/02/2017</t>
  </si>
  <si>
    <t>số 84 QĐ- THA, 23/12/2015</t>
  </si>
  <si>
    <t>số 122 QĐ- THA, 13/4/2006</t>
  </si>
  <si>
    <t>số 167QĐ- THA, 07/5/2016</t>
  </si>
  <si>
    <t>số 180QĐ- THA, 19/7/1012</t>
  </si>
  <si>
    <t>số 31 QĐ- THA, 11/10/2016</t>
  </si>
  <si>
    <t>Số 24/QĐ-THA11/10/2016</t>
  </si>
  <si>
    <t>số 25 QĐ- THA, 11/10/2016</t>
  </si>
  <si>
    <t>số 29 QĐ- THA, 11/10/2016</t>
  </si>
  <si>
    <t>số 30/QĐ- THA, 11/10/2016</t>
  </si>
  <si>
    <t>số 28 QĐ- THA,11/10/2016</t>
  </si>
  <si>
    <t>số 136 QĐ- THA, 11/01/2017</t>
  </si>
  <si>
    <t>số 125/QĐ- THA, 04/01/2017</t>
  </si>
  <si>
    <t>số 17 QĐ- THA, 11/10/2016</t>
  </si>
  <si>
    <t>số 18 QĐ- THA, 11/10/2016</t>
  </si>
  <si>
    <t>số 18QĐ- THA, 05/10/2015</t>
  </si>
  <si>
    <t>số 298QĐ- THA, 14/7/2017</t>
  </si>
  <si>
    <t>số 151 QĐ- THA, 25/9/2017</t>
  </si>
  <si>
    <t>Số 236/QĐ-THA,05/5/2017</t>
  </si>
  <si>
    <t>74 /QĐ- THA, 14/11/2018</t>
  </si>
  <si>
    <t>số 147 QĐ- THA, 16/01/2018</t>
  </si>
  <si>
    <t>số 129/QĐ-THA12/2/2019</t>
  </si>
  <si>
    <t>265/QĐTHA   20/6/2018</t>
  </si>
  <si>
    <t>266/QĐTHA  20/6/2018</t>
  </si>
  <si>
    <t>209/QĐTHA , 16/6/2015</t>
  </si>
  <si>
    <t>110/ QĐ- THA  24/ 12/ 2018</t>
  </si>
  <si>
    <t>111/ QĐ- THA  24/ 12/ 2018</t>
  </si>
  <si>
    <t>264/ QĐ.THA 15/6/2018</t>
  </si>
  <si>
    <t>278/ QĐ-THA 29/5/2019</t>
  </si>
  <si>
    <t>86/ QĐ- THA 03/2/2019</t>
  </si>
  <si>
    <t>298/ QĐ- THA 13/6/2019</t>
  </si>
  <si>
    <t>225/ QĐ- THA 23/4/2019</t>
  </si>
  <si>
    <t>341/ QĐ- THA  06/8/2019</t>
  </si>
  <si>
    <t>THEO ĐƠN</t>
  </si>
  <si>
    <t>THEO Yêu cầu</t>
  </si>
  <si>
    <t>Số68/QĐ-THA,5/5/2011</t>
  </si>
  <si>
    <t>Triệu Văn Hưng</t>
  </si>
  <si>
    <t>Số 140/QĐ-THA,25/1/2019</t>
  </si>
  <si>
    <t>Hoàng Manh Duy</t>
  </si>
  <si>
    <t>Số 160/QĐ-THA,21/2/2020</t>
  </si>
  <si>
    <t>Số 95/QĐ-THADS 07/01/2015</t>
  </si>
  <si>
    <t>Số 94/QĐ-THADS  07/01/2015</t>
  </si>
  <si>
    <t>Số 289/QĐ-CCTHA  03/9/2013</t>
  </si>
  <si>
    <t>Số 184/QĐ-CCTHA  20/7/2012</t>
  </si>
  <si>
    <t>Số 219/QĐ-CCTHA  17/9/2012</t>
  </si>
  <si>
    <t xml:space="preserve">Số 103/QĐ-CCTHA  23/3/2012 </t>
  </si>
  <si>
    <t>Số 133/QĐ-CCTHA  01/02/2013</t>
  </si>
  <si>
    <t>Số 09/QĐ-CCTHA  06/10/2011</t>
  </si>
  <si>
    <t>Số 02/QĐ-CCTHA  03/10/2014</t>
  </si>
  <si>
    <t>Số 264/QĐ-CCTHA  12/7/2013</t>
  </si>
  <si>
    <t xml:space="preserve">Số 47/QĐ-CCTHA  06/12/2013 </t>
  </si>
  <si>
    <t>Số 74/QĐ-CCTHA 10/01/2014</t>
  </si>
  <si>
    <t xml:space="preserve">Số 107/QĐ-CCTHA  28/01/2015 </t>
  </si>
  <si>
    <t xml:space="preserve">Số 110/QĐ-CCTHA  14/3/2014 </t>
  </si>
  <si>
    <t xml:space="preserve">Số 136/QĐ-CCTHA  25/02/2013 </t>
  </si>
  <si>
    <t xml:space="preserve">Số 132/QĐ-CCTHA  29/01/2013 </t>
  </si>
  <si>
    <t>Số 60/QĐ-CCTHA  29/10/2012</t>
  </si>
  <si>
    <t xml:space="preserve">Số 37/QĐ-THACĐ  06/6/2005 </t>
  </si>
  <si>
    <t xml:space="preserve">Số 82/QĐ-CCTHA  18/12/2014 </t>
  </si>
  <si>
    <t xml:space="preserve">Số 95/QĐ-CCTHA  22/11/2005 </t>
  </si>
  <si>
    <t xml:space="preserve">Số 12/QĐ-THACĐ 23/01/2007 </t>
  </si>
  <si>
    <t>Số 53/QĐ-CCTHA  04/4/2007</t>
  </si>
  <si>
    <t>Số 40/QĐ-CCTHA  24/10/2012</t>
  </si>
  <si>
    <t>Số 279/QĐ-CCTHA  07/07/2015</t>
  </si>
  <si>
    <t>Số 21/QĐ-CTHA  08/10/2015</t>
  </si>
  <si>
    <t>Số 20/QĐ-CCTHA  08/10/2015</t>
  </si>
  <si>
    <t>Số 19/QĐ-CCTHA  06/10/2015</t>
  </si>
  <si>
    <t>số 67/QĐ-CCTHA  26/11/2015</t>
  </si>
  <si>
    <t xml:space="preserve">140/QĐ-CCTHA  02/02/2016 </t>
  </si>
  <si>
    <t>Số 139/QĐ-CCTHA02.02.2016</t>
  </si>
  <si>
    <t>Số 29/QĐ-CCTHA  19/10/2015</t>
  </si>
  <si>
    <t>Số 171/QĐ-CCTHA  03/03/2016</t>
  </si>
  <si>
    <t>Số 25/QĐ- THA  02/11/2009</t>
  </si>
  <si>
    <t xml:space="preserve">Số 224/QĐ-CCTHA  01/06/2016 </t>
  </si>
  <si>
    <t>Số 226/QĐ-CCTHA  01/06/2016</t>
  </si>
  <si>
    <t>Số 265/QĐ-CCTHA; 05/07/2016</t>
  </si>
  <si>
    <t>Số 12/QĐ-CCTHA; 20/10/2014</t>
  </si>
  <si>
    <t>Số 04/QĐ-CCTHA ; 05/10/2016</t>
  </si>
  <si>
    <t>Số 33/QĐ-CCTHADS; 11/11/2016</t>
  </si>
  <si>
    <t>Số 19/QĐ-CCTHADS; 21/10/2016</t>
  </si>
  <si>
    <t>Số 17/QĐ-CCTHADS; 21/10/2016</t>
  </si>
  <si>
    <t>Số 83a/QĐ-CCTHA;y 02/12/2016</t>
  </si>
  <si>
    <t>Số 83b/QĐ-CCTHA; 02/12/2016</t>
  </si>
  <si>
    <t>Số 06/QĐ-CCTHA; 05/10/2016</t>
  </si>
  <si>
    <t>Số 21/QĐ-CTHA; 27/10/2016</t>
  </si>
  <si>
    <t>Số 67/QĐ-CCTHA; 26/12/2016</t>
  </si>
  <si>
    <t xml:space="preserve">91/QĐ-CCTHA; 06/12/2016 </t>
  </si>
  <si>
    <t>108/QĐ-CCTHA; 23/02/2017</t>
  </si>
  <si>
    <t>Số 152/QĐ-CCTHA; 21/12/2016</t>
  </si>
  <si>
    <t>96/QĐ-CCTHADS; 16/02/2017</t>
  </si>
  <si>
    <t>169/QĐ-CCTHA; 16/05/2017</t>
  </si>
  <si>
    <t>186/QĐ-CCTHA; 02/06/2017</t>
  </si>
  <si>
    <t>218/QĐ-CCTHA; 03/07/2017</t>
  </si>
  <si>
    <t>219/QĐ-CCTHA; 03/07/2017</t>
  </si>
  <si>
    <t>226/QĐ-CCTHA; 03/07/2017</t>
  </si>
  <si>
    <t>119/QĐ-CCTHA; 24/03/2017</t>
  </si>
  <si>
    <t xml:space="preserve">Số 95/QĐ-CCTHA; 16/02/2017 </t>
  </si>
  <si>
    <t xml:space="preserve">Số 185/QĐ-CCTHA; 02/06/2017 </t>
  </si>
  <si>
    <t xml:space="preserve">177/QĐ-CCTHA; 17/05/2017 </t>
  </si>
  <si>
    <t>263/QĐ-CCTHA; 24/06/2016</t>
  </si>
  <si>
    <t>Số 256/QĐ-CCTHA; 25/07/2017</t>
  </si>
  <si>
    <t>Số 136/QĐ-CCTHA; 26/01/2018</t>
  </si>
  <si>
    <t>Số 65/QĐ-CCTHA; 24/11/2017</t>
  </si>
  <si>
    <t>số 89/QĐ-THADS; 13/12/2017</t>
  </si>
  <si>
    <t xml:space="preserve">số 319/QĐ-CCTHA; 24/08/2017 </t>
  </si>
  <si>
    <t>số 88/QĐ-CCTHA; 13/12/2017</t>
  </si>
  <si>
    <t>222/QĐ-CCTHADS; 03/07/2017</t>
  </si>
  <si>
    <t xml:space="preserve">216/QĐ-CCTHADS; 03/07/2017  </t>
  </si>
  <si>
    <t>136/QĐ-CCTHADS; 05/04/2018</t>
  </si>
  <si>
    <t>216/QĐ-CCTHADS; 09/04/2018</t>
  </si>
  <si>
    <t>217/QĐ-CCTHADS; 09/04/2018</t>
  </si>
  <si>
    <t>249/QĐ-CCTHADS; 02/05/2018</t>
  </si>
  <si>
    <t>227/QĐ-CCTHA; 16/06/2015</t>
  </si>
  <si>
    <t>376a/QĐ-CCTHA; 14/8/2018</t>
  </si>
  <si>
    <t>376b/QĐ-CCTHA; 14/8/2018</t>
  </si>
  <si>
    <t>Số 106/QĐ-CCTHA; 12/11/2018</t>
  </si>
  <si>
    <t>số 105/QĐ-CCTHA; 12/11/2018</t>
  </si>
  <si>
    <t>số 151/QĐ-CCTHA; 11/12/2018</t>
  </si>
  <si>
    <t>Số 141/QĐ-CCTHA; 11/12/2018</t>
  </si>
  <si>
    <t>120/QĐ-CCTHA; 02/03/2015</t>
  </si>
  <si>
    <t>Số 213/QĐ-CCTHA; 25/01/2019</t>
  </si>
  <si>
    <t>347/QĐ-CCTHADS; 06/5/2019</t>
  </si>
  <si>
    <t>391/QĐ-CCTHADS; 11/6/2019</t>
  </si>
  <si>
    <t>Số 276/QĐ-CCTHA; 04/04/2019</t>
  </si>
  <si>
    <t>220/QĐ-CCTHADS; 03/07/2017</t>
  </si>
  <si>
    <t>221/QĐ-CCTHADS; 09/04/2018</t>
  </si>
  <si>
    <t>Vi Xuân Hải</t>
  </si>
  <si>
    <t>Lộc Văn Khôi</t>
  </si>
  <si>
    <t>Hoàng Văn Hiếu</t>
  </si>
  <si>
    <t>Lý Văn Chung</t>
  </si>
  <si>
    <t>Bế Văn Tuân</t>
  </si>
  <si>
    <t>Vy Văn Khương</t>
  </si>
  <si>
    <t>Lâm Văn Hưng</t>
  </si>
  <si>
    <t>Vy Thị Phong</t>
  </si>
  <si>
    <t>Lưu Thị Khánh</t>
  </si>
  <si>
    <t>195-CCTHADS ngày 23/07/2012</t>
  </si>
  <si>
    <t>194-CCTHADS ngày 23/07/2012</t>
  </si>
  <si>
    <t>197-CCTHADS ngày 23/07/2012</t>
  </si>
  <si>
    <t>135-CCTHADS ngày 11/02/2014</t>
  </si>
  <si>
    <t>244-CCTHADS ngày 02/06/2014</t>
  </si>
  <si>
    <t>251-CCTHADS ngày 02/06/2014</t>
  </si>
  <si>
    <t>272-CCTHADS ngày 17/06/2014</t>
  </si>
  <si>
    <t>322-CCTHADS ngày 17/07/2014</t>
  </si>
  <si>
    <t>384-CCTHADS ngày 14/08/2014</t>
  </si>
  <si>
    <t>387-CCTHADS ngày 21/08/2014</t>
  </si>
  <si>
    <t>406-CCTHADS ngày 27/08/2014</t>
  </si>
  <si>
    <t>407-CCTHADS ngày 27/08/2014</t>
  </si>
  <si>
    <t>114-CCTHADS ngày 04/03/2015</t>
  </si>
  <si>
    <t>248-CCTHADS ngày 09/06/2015</t>
  </si>
  <si>
    <t>250-CCTHADS ngày 09/06/2015</t>
  </si>
  <si>
    <t>270-CCTHADS ngày 02/07/2015</t>
  </si>
  <si>
    <t>342-CCTHADS ngày 24/08/2015</t>
  </si>
  <si>
    <t>169-CCTHADS ngày 27/01/2016</t>
  </si>
  <si>
    <t>189-CCTHADS ngày 16/03/2016</t>
  </si>
  <si>
    <t>190-CCTHADS ngày 16/03/2016</t>
  </si>
  <si>
    <t>194-CCTHADS ngày 16/03/2016</t>
  </si>
  <si>
    <t>220-CCTHADS ngày 14/04/2016</t>
  </si>
  <si>
    <t>235-CCTHADS ngày 21/04/2016</t>
  </si>
  <si>
    <t>224-CCTHADS ngày 21/04/2016</t>
  </si>
  <si>
    <t>237-CCTHADS ngày 09/05/2016</t>
  </si>
  <si>
    <t>244-CCTHADS ngày 12/05/2016</t>
  </si>
  <si>
    <t>283-CCTHADS ngày 01/07/2016</t>
  </si>
  <si>
    <t>110-CCTHADS ngày 09/12/2016</t>
  </si>
  <si>
    <t>215-CCTHADS ngày 15/02/2017</t>
  </si>
  <si>
    <t>244-CCTHADS ngày 06/03/2017</t>
  </si>
  <si>
    <t>334-CCTHADS ngày 01/06/2017</t>
  </si>
  <si>
    <t>335-CCTHADS ngày 01/06/2017</t>
  </si>
  <si>
    <t>372-CCTHADS ngày 22/06/2017</t>
  </si>
  <si>
    <t>390-CCTHADS ngày 06/07/2017</t>
  </si>
  <si>
    <t>392-CCTHADS ngày 06/07/2017</t>
  </si>
  <si>
    <t>394-CCTHADS ngày 06/07/2017</t>
  </si>
  <si>
    <t>395-CCTHADS ngày 06/07/2017</t>
  </si>
  <si>
    <t>388-CCTHADS ngày 06/07/2017</t>
  </si>
  <si>
    <t>389-CCTHADS ngày 06/07/2017</t>
  </si>
  <si>
    <t>391-CCTHADS ngày 06/07/2017</t>
  </si>
  <si>
    <t>393-CCTHADS ngày 06/07/2017</t>
  </si>
  <si>
    <t>473-CCTHADS ngày 05/09/2017</t>
  </si>
  <si>
    <t>119-CCTHADS ngày 15/12/2017</t>
  </si>
  <si>
    <t>139-CCTHADS ngày 12/01/2018</t>
  </si>
  <si>
    <t>153-CCTHADS ngày 25/01/2018</t>
  </si>
  <si>
    <t>277-CCTHADS ngày 13/03/2018</t>
  </si>
  <si>
    <t>272-CCTHADS ngày 13/03/2018</t>
  </si>
  <si>
    <t>304-CCTHADS ngày 02/04/2018</t>
  </si>
  <si>
    <t>403-CCTHADS ngày 04/06/2018</t>
  </si>
  <si>
    <t>414-CCTHADS ngày 12/06/2018</t>
  </si>
  <si>
    <t>415-CCTHADS ngày 19/06/2018</t>
  </si>
  <si>
    <t>442-CCTHADS ngày 06/07/2018</t>
  </si>
  <si>
    <t>455-CCTHADS ngày 10/07/2018</t>
  </si>
  <si>
    <t>459-CCTHADS ngày 23/07/2018</t>
  </si>
  <si>
    <t>464-CCTHADS ngày 02/08/2018</t>
  </si>
  <si>
    <t>467-CCTHADS ngày 02/08/2018</t>
  </si>
  <si>
    <t>231/QĐ-CCTHADS; 31/8/2009</t>
  </si>
  <si>
    <t>299/QĐ-CCTHADS; 14/3/2019</t>
  </si>
  <si>
    <t>356/QĐ-CCTHADS; 10/5/2019</t>
  </si>
  <si>
    <t>342/QĐ-CCTHADS; 06/5/2019</t>
  </si>
  <si>
    <t>138/QĐ-CCTHADS;05/11/2018</t>
  </si>
  <si>
    <t>353/QĐ-CCTHADS; 10/5/2019</t>
  </si>
  <si>
    <t>247/QĐ-CCTHADS; 28/01/2019</t>
  </si>
  <si>
    <t>100/QĐ-CCTHADS; 16/12/2015</t>
  </si>
  <si>
    <t>478/QĐ-CCTHADS; 06/8/2019</t>
  </si>
  <si>
    <t>369/QĐ-CCTHADS; 03/6/2019</t>
  </si>
  <si>
    <t>468/QĐ-CCTHADS; 02/8/2019</t>
  </si>
  <si>
    <t xml:space="preserve">279/QĐ-CCTHADS; 08/3/2019 </t>
  </si>
  <si>
    <t>210/QĐ-CCTHADS; 05/01/2019</t>
  </si>
  <si>
    <t>Thành</t>
  </si>
  <si>
    <t>Chu Việt Dũng</t>
  </si>
  <si>
    <t>221/QĐ-CTHADS; 19/4/2019</t>
  </si>
  <si>
    <t>Nông Thị Hiệu, Hằng, Huệ</t>
  </si>
  <si>
    <t>233/QĐ-CTHADS; 26/4/2019</t>
  </si>
  <si>
    <t>362</t>
  </si>
  <si>
    <t xml:space="preserve">Lương Thị Thiết
</t>
  </si>
  <si>
    <t xml:space="preserve">Ma Thu Vân
</t>
  </si>
  <si>
    <t xml:space="preserve">Hứa Thị Thúy Hường và Lê Quang Khuê
</t>
  </si>
  <si>
    <t xml:space="preserve">Trần Anh Đức và Lương Thị Mai Anh
</t>
  </si>
  <si>
    <t xml:space="preserve">Hà Trọng Đoàn
</t>
  </si>
  <si>
    <t xml:space="preserve">Hoàng Văn Bình
</t>
  </si>
  <si>
    <t xml:space="preserve">Phạm Thị Hường
</t>
  </si>
  <si>
    <t xml:space="preserve">Trần Tiến Đức
</t>
  </si>
  <si>
    <t xml:space="preserve">Lê Văn Tạ
</t>
  </si>
  <si>
    <t xml:space="preserve">Ma Thị Thùy
</t>
  </si>
  <si>
    <t xml:space="preserve">Bế Văn Trưởng
</t>
  </si>
  <si>
    <t xml:space="preserve">Lê Văn Dũng+ Liên
</t>
  </si>
  <si>
    <t xml:space="preserve">Hà Thị Lít
</t>
  </si>
  <si>
    <t xml:space="preserve">Lữ Văn Sơn
</t>
  </si>
  <si>
    <t xml:space="preserve">Đỗ Như Khôi
</t>
  </si>
  <si>
    <t xml:space="preserve">Vi Thành Dương
</t>
  </si>
  <si>
    <t xml:space="preserve">Vũ Tiến Đạt
</t>
  </si>
  <si>
    <t xml:space="preserve">Vũ Văn Chung
</t>
  </si>
  <si>
    <t xml:space="preserve">Nguyễn Thu Huyền
</t>
  </si>
  <si>
    <t xml:space="preserve">Hoàng Đức Thắng
</t>
  </si>
  <si>
    <t>1124/QĐ-CCTHADS</t>
  </si>
  <si>
    <t>1056/QĐ-CCTHADS</t>
  </si>
  <si>
    <t>1049/QĐ-CCTHADS</t>
  </si>
  <si>
    <t>759/QĐ-CCTHADS</t>
  </si>
  <si>
    <t>698/QĐ-CCTHADS</t>
  </si>
  <si>
    <t>676/QĐ-CCTHADS</t>
  </si>
  <si>
    <t>682/QĐ-CCTHADS</t>
  </si>
  <si>
    <t>272/QĐ-CCTHADS</t>
  </si>
  <si>
    <t>215/QĐ-CCTHADS</t>
  </si>
  <si>
    <t>475/QĐ-CCTHADS</t>
  </si>
  <si>
    <t>64/QĐ-CCTHADS</t>
  </si>
  <si>
    <t>487/QĐ-CCTHADS</t>
  </si>
  <si>
    <t>286/QĐ-CCTHADS</t>
  </si>
  <si>
    <t>26/QĐ-CCTHADS</t>
  </si>
  <si>
    <t>387/QĐ-CCTHADS</t>
  </si>
  <si>
    <t>203/QĐ-CCTHADS</t>
  </si>
  <si>
    <t>1018/QĐ-CCTHADS</t>
  </si>
  <si>
    <t>621/QĐ-CCTHADS</t>
  </si>
  <si>
    <t>1058/QĐ-CCTHADS</t>
  </si>
  <si>
    <t>Vy Văn Thành</t>
  </si>
  <si>
    <t>Hoàng Văn Khánh</t>
  </si>
  <si>
    <t>Phạm Văn Tiến</t>
  </si>
  <si>
    <t>Lương Đình Phú</t>
  </si>
  <si>
    <t>Hà Mạnh Quỳnh</t>
  </si>
  <si>
    <t>Nguyễn Sỹ Thái</t>
  </si>
  <si>
    <t>Triệu Tiến Sơn</t>
  </si>
  <si>
    <t>40/QĐ- THA 08/11/2017</t>
  </si>
  <si>
    <t>233/QĐTHA 08/7/2019</t>
  </si>
  <si>
    <t>236/QĐTHA 18/7/2019</t>
  </si>
  <si>
    <t>202/QĐTHA 13/6/2019</t>
  </si>
  <si>
    <t>181/QĐTHA 14/5/2019</t>
  </si>
  <si>
    <t>187/QĐTHA 18/6/2019</t>
  </si>
  <si>
    <t>151/QĐTHA 08/4/2019</t>
  </si>
  <si>
    <t>176/QĐTHA 08/5/2019</t>
  </si>
  <si>
    <t xml:space="preserve">                     -   </t>
  </si>
  <si>
    <t xml:space="preserve">                -   </t>
  </si>
  <si>
    <t>=SUM(J105812000)</t>
  </si>
  <si>
    <t>7563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</si>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</sst>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0.00&quot;%&quot;"/>
    <numFmt numFmtId="202" formatCode="0.0%"/>
    <numFmt numFmtId="203" formatCode="mmm\-yyyy"/>
    <numFmt numFmtId="204" formatCode="_(* #,##0.000_);_(* \(#,##0.000\);_(* &quot;-&quot;??_);_(@_)"/>
    <numFmt numFmtId="205" formatCode="[$-1010000]d/m/yyyy;@"/>
    <numFmt numFmtId="206" formatCode="m/d/yyyy;@"/>
    <numFmt numFmtId="207" formatCode="\ 0;\-0;;@\."/>
    <numFmt numFmtId="208" formatCode="\ 0;\-0;;@"/>
    <numFmt numFmtId="209" formatCode="_(* #,##0.0000_);_(* \(#,##0.0000\);_(* &quot;-&quot;??_);_(@_)"/>
    <numFmt numFmtId="210" formatCode="#,##0.000"/>
    <numFmt numFmtId="211" formatCode="#,##0.0"/>
    <numFmt numFmtId="212" formatCode="[$-42A]dd\ mmmm\ yyyy"/>
    <numFmt numFmtId="213" formatCode="[$-409]dddd\,\ mmmm\ d\,\ yyyy"/>
  </numFmts>
  <fonts count="75">
    <font>
      <sz val="14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MingLiU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color indexed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mbria"/>
      <family val="1"/>
    </font>
    <font>
      <sz val="10"/>
      <color indexed="10"/>
      <name val="Times New Roman"/>
      <family val="1"/>
    </font>
    <font>
      <sz val="10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49" fontId="1" fillId="0" borderId="0" xfId="58" applyNumberFormat="1">
      <alignment/>
      <protection/>
    </xf>
    <xf numFmtId="49" fontId="6" fillId="0" borderId="0" xfId="58" applyNumberFormat="1" applyFont="1">
      <alignment/>
      <protection/>
    </xf>
    <xf numFmtId="49" fontId="12" fillId="0" borderId="0" xfId="58" applyNumberFormat="1" applyFont="1">
      <alignment/>
      <protection/>
    </xf>
    <xf numFmtId="49" fontId="11" fillId="0" borderId="10" xfId="58" applyNumberFormat="1" applyFont="1" applyBorder="1" applyAlignment="1">
      <alignment horizontal="center"/>
      <protection/>
    </xf>
    <xf numFmtId="49" fontId="11" fillId="0" borderId="10" xfId="58" applyNumberFormat="1" applyFont="1" applyBorder="1">
      <alignment/>
      <protection/>
    </xf>
    <xf numFmtId="49" fontId="1" fillId="0" borderId="0" xfId="58" applyNumberFormat="1" applyAlignment="1" applyProtection="1">
      <alignment horizontal="center" vertical="center" wrapText="1"/>
      <protection locked="0"/>
    </xf>
    <xf numFmtId="49" fontId="1" fillId="0" borderId="0" xfId="58" applyNumberFormat="1" applyFont="1" applyAlignment="1" applyProtection="1">
      <alignment horizontal="center" vertical="center" wrapText="1"/>
      <protection locked="0"/>
    </xf>
    <xf numFmtId="49" fontId="14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8" applyNumberFormat="1" applyProtection="1">
      <alignment/>
      <protection/>
    </xf>
    <xf numFmtId="49" fontId="9" fillId="0" borderId="0" xfId="58" applyNumberFormat="1" applyFont="1" applyAlignment="1" applyProtection="1">
      <alignment/>
      <protection/>
    </xf>
    <xf numFmtId="49" fontId="8" fillId="0" borderId="0" xfId="58" applyNumberFormat="1" applyFont="1" applyProtection="1">
      <alignment/>
      <protection/>
    </xf>
    <xf numFmtId="49" fontId="8" fillId="33" borderId="0" xfId="58" applyNumberFormat="1" applyFont="1" applyFill="1" applyProtection="1">
      <alignment/>
      <protection/>
    </xf>
    <xf numFmtId="49" fontId="8" fillId="34" borderId="0" xfId="58" applyNumberFormat="1" applyFont="1" applyFill="1" applyProtection="1">
      <alignment/>
      <protection/>
    </xf>
    <xf numFmtId="0" fontId="21" fillId="0" borderId="10" xfId="58" applyNumberFormat="1" applyFont="1" applyFill="1" applyBorder="1" applyAlignment="1" applyProtection="1" quotePrefix="1">
      <alignment horizontal="center" vertical="center" wrapText="1"/>
      <protection locked="0"/>
    </xf>
    <xf numFmtId="49" fontId="21" fillId="0" borderId="10" xfId="58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58" applyNumberFormat="1" applyFill="1">
      <alignment/>
      <protection/>
    </xf>
    <xf numFmtId="49" fontId="11" fillId="0" borderId="10" xfId="58" applyNumberFormat="1" applyFont="1" applyBorder="1" applyAlignment="1">
      <alignment horizontal="left"/>
      <protection/>
    </xf>
    <xf numFmtId="49" fontId="8" fillId="0" borderId="10" xfId="58" applyNumberFormat="1" applyFont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justify" wrapText="1"/>
    </xf>
    <xf numFmtId="49" fontId="1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8" applyNumberFormat="1" applyFont="1" applyAlignment="1" applyProtection="1">
      <alignment vertical="center" wrapText="1"/>
      <protection locked="0"/>
    </xf>
    <xf numFmtId="49" fontId="8" fillId="0" borderId="0" xfId="58" applyNumberFormat="1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1" fillId="0" borderId="0" xfId="58" applyNumberFormat="1" applyProtection="1">
      <alignment/>
      <protection locked="0"/>
    </xf>
    <xf numFmtId="49" fontId="1" fillId="0" borderId="12" xfId="58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58" applyNumberFormat="1" applyFont="1" applyFill="1" applyAlignment="1" applyProtection="1">
      <alignment/>
      <protection locked="0"/>
    </xf>
    <xf numFmtId="49" fontId="10" fillId="0" borderId="0" xfId="58" applyNumberFormat="1" applyFont="1" applyFill="1" applyAlignment="1" applyProtection="1">
      <alignment/>
      <protection locked="0"/>
    </xf>
    <xf numFmtId="49" fontId="1" fillId="0" borderId="0" xfId="58" applyNumberFormat="1" applyFill="1" applyProtection="1">
      <alignment/>
      <protection locked="0"/>
    </xf>
    <xf numFmtId="49" fontId="8" fillId="0" borderId="0" xfId="58" applyNumberFormat="1" applyFont="1" applyFill="1" applyProtection="1">
      <alignment/>
      <protection locked="0"/>
    </xf>
    <xf numFmtId="49" fontId="1" fillId="0" borderId="0" xfId="58" applyNumberFormat="1" applyBorder="1" applyAlignment="1" applyProtection="1">
      <alignment horizontal="center" vertical="center" wrapText="1"/>
      <protection locked="0"/>
    </xf>
    <xf numFmtId="49" fontId="11" fillId="35" borderId="10" xfId="58" applyNumberFormat="1" applyFont="1" applyFill="1" applyBorder="1" applyAlignment="1">
      <alignment horizontal="center"/>
      <protection/>
    </xf>
    <xf numFmtId="49" fontId="11" fillId="35" borderId="10" xfId="58" applyNumberFormat="1" applyFont="1" applyFill="1" applyBorder="1" applyAlignment="1">
      <alignment horizontal="left"/>
      <protection/>
    </xf>
    <xf numFmtId="49" fontId="21" fillId="35" borderId="10" xfId="58" applyNumberFormat="1" applyFont="1" applyFill="1" applyBorder="1" applyAlignment="1">
      <alignment horizontal="center"/>
      <protection/>
    </xf>
    <xf numFmtId="49" fontId="21" fillId="35" borderId="10" xfId="58" applyNumberFormat="1" applyFont="1" applyFill="1" applyBorder="1">
      <alignment/>
      <protection/>
    </xf>
    <xf numFmtId="49" fontId="1" fillId="35" borderId="10" xfId="58" applyNumberFormat="1" applyFill="1" applyBorder="1" applyAlignment="1">
      <alignment horizontal="center"/>
      <protection/>
    </xf>
    <xf numFmtId="49" fontId="1" fillId="35" borderId="10" xfId="58" applyNumberFormat="1" applyFont="1" applyFill="1" applyBorder="1" applyAlignment="1">
      <alignment wrapText="1"/>
      <protection/>
    </xf>
    <xf numFmtId="49" fontId="21" fillId="35" borderId="10" xfId="58" applyNumberFormat="1" applyFont="1" applyFill="1" applyBorder="1" applyAlignment="1">
      <alignment wrapText="1"/>
      <protection/>
    </xf>
    <xf numFmtId="49" fontId="1" fillId="35" borderId="10" xfId="58" applyNumberFormat="1" applyFill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49" fontId="5" fillId="0" borderId="10" xfId="58" applyNumberFormat="1" applyFont="1" applyFill="1" applyBorder="1">
      <alignment/>
      <protection/>
    </xf>
    <xf numFmtId="49" fontId="5" fillId="0" borderId="10" xfId="58" applyNumberFormat="1" applyFont="1" applyBorder="1">
      <alignment/>
      <protection/>
    </xf>
    <xf numFmtId="49" fontId="5" fillId="0" borderId="10" xfId="58" applyNumberFormat="1" applyFont="1" applyBorder="1" applyAlignment="1">
      <alignment wrapText="1"/>
      <protection/>
    </xf>
    <xf numFmtId="49" fontId="11" fillId="0" borderId="10" xfId="58" applyNumberFormat="1" applyFont="1" applyFill="1" applyBorder="1" applyAlignment="1">
      <alignment horizontal="center"/>
      <protection/>
    </xf>
    <xf numFmtId="49" fontId="11" fillId="0" borderId="10" xfId="58" applyNumberFormat="1" applyFont="1" applyFill="1" applyBorder="1" applyAlignment="1">
      <alignment horizontal="left"/>
      <protection/>
    </xf>
    <xf numFmtId="49" fontId="21" fillId="0" borderId="10" xfId="58" applyNumberFormat="1" applyFont="1" applyFill="1" applyBorder="1" applyAlignment="1">
      <alignment horizontal="center"/>
      <protection/>
    </xf>
    <xf numFmtId="49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Border="1" applyAlignment="1">
      <alignment/>
      <protection/>
    </xf>
    <xf numFmtId="49" fontId="5" fillId="0" borderId="13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8" applyNumberFormat="1" applyFont="1" applyProtection="1">
      <alignment/>
      <protection locked="0"/>
    </xf>
    <xf numFmtId="49" fontId="1" fillId="0" borderId="0" xfId="58" applyNumberFormat="1" applyAlignment="1" applyProtection="1">
      <alignment horizontal="left" vertical="center" wrapText="1"/>
      <protection locked="0"/>
    </xf>
    <xf numFmtId="49" fontId="5" fillId="0" borderId="0" xfId="58" applyNumberFormat="1" applyFont="1" applyAlignment="1" applyProtection="1">
      <alignment horizontal="center"/>
      <protection/>
    </xf>
    <xf numFmtId="49" fontId="5" fillId="0" borderId="0" xfId="58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19" fillId="36" borderId="11" xfId="0" applyFont="1" applyFill="1" applyBorder="1" applyAlignment="1" applyProtection="1">
      <alignment horizontal="center" vertical="center"/>
      <protection locked="0"/>
    </xf>
    <xf numFmtId="0" fontId="23" fillId="36" borderId="10" xfId="58" applyNumberFormat="1" applyFont="1" applyFill="1" applyBorder="1" applyAlignment="1" applyProtection="1">
      <alignment horizontal="center" vertical="center" wrapText="1"/>
      <protection/>
    </xf>
    <xf numFmtId="0" fontId="23" fillId="36" borderId="10" xfId="42" applyNumberFormat="1" applyFont="1" applyFill="1" applyBorder="1" applyAlignment="1" applyProtection="1">
      <alignment horizontal="center" vertical="center" wrapText="1"/>
      <protection/>
    </xf>
    <xf numFmtId="49" fontId="1" fillId="36" borderId="0" xfId="58" applyNumberFormat="1" applyFont="1" applyFill="1" applyAlignment="1" applyProtection="1">
      <alignment horizontal="center" vertical="center" wrapText="1"/>
      <protection locked="0"/>
    </xf>
    <xf numFmtId="0" fontId="70" fillId="36" borderId="11" xfId="0" applyFont="1" applyFill="1" applyBorder="1" applyAlignment="1" applyProtection="1">
      <alignment horizontal="center" vertical="center"/>
      <protection locked="0"/>
    </xf>
    <xf numFmtId="0" fontId="70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70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26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26" fillId="36" borderId="10" xfId="58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58" applyNumberFormat="1" applyFill="1" applyAlignment="1" applyProtection="1">
      <alignment horizontal="center" vertical="center" wrapText="1"/>
      <protection locked="0"/>
    </xf>
    <xf numFmtId="49" fontId="8" fillId="36" borderId="0" xfId="58" applyNumberFormat="1" applyFont="1" applyFill="1" applyAlignment="1" applyProtection="1">
      <alignment vertical="center" wrapText="1"/>
      <protection locked="0"/>
    </xf>
    <xf numFmtId="49" fontId="8" fillId="36" borderId="0" xfId="58" applyNumberFormat="1" applyFont="1" applyFill="1" applyAlignment="1" applyProtection="1">
      <alignment horizontal="center" vertical="center" wrapText="1"/>
      <protection locked="0"/>
    </xf>
    <xf numFmtId="49" fontId="15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58" applyNumberFormat="1" applyFont="1" applyFill="1" applyBorder="1" applyAlignment="1" applyProtection="1">
      <alignment horizontal="left" vertical="center" wrapText="1"/>
      <protection locked="0"/>
    </xf>
    <xf numFmtId="194" fontId="11" fillId="36" borderId="10" xfId="42" applyNumberFormat="1" applyFont="1" applyFill="1" applyBorder="1" applyAlignment="1" applyProtection="1">
      <alignment horizontal="right" vertical="center" wrapText="1" indent="1"/>
      <protection/>
    </xf>
    <xf numFmtId="49" fontId="1" fillId="36" borderId="0" xfId="58" applyNumberFormat="1" applyFill="1" applyProtection="1">
      <alignment/>
      <protection locked="0"/>
    </xf>
    <xf numFmtId="49" fontId="1" fillId="36" borderId="10" xfId="58" applyNumberFormat="1" applyFont="1" applyFill="1" applyBorder="1" applyAlignment="1" applyProtection="1">
      <alignment horizontal="left" vertical="center" wrapText="1" indent="1"/>
      <protection locked="0"/>
    </xf>
    <xf numFmtId="194" fontId="6" fillId="36" borderId="10" xfId="42" applyNumberFormat="1" applyFont="1" applyFill="1" applyBorder="1" applyAlignment="1" applyProtection="1">
      <alignment horizontal="right" vertical="center" wrapText="1" indent="1"/>
      <protection/>
    </xf>
    <xf numFmtId="49" fontId="6" fillId="36" borderId="0" xfId="58" applyNumberFormat="1" applyFont="1" applyFill="1" applyProtection="1">
      <alignment/>
      <protection locked="0"/>
    </xf>
    <xf numFmtId="49" fontId="7" fillId="36" borderId="15" xfId="58" applyNumberFormat="1" applyFont="1" applyFill="1" applyBorder="1" applyAlignment="1" applyProtection="1">
      <alignment horizontal="center" vertical="center" wrapText="1"/>
      <protection locked="0"/>
    </xf>
    <xf numFmtId="49" fontId="15" fillId="36" borderId="16" xfId="58" applyNumberFormat="1" applyFont="1" applyFill="1" applyBorder="1" applyAlignment="1" applyProtection="1">
      <alignment horizontal="center" vertical="center" wrapText="1"/>
      <protection locked="0"/>
    </xf>
    <xf numFmtId="49" fontId="15" fillId="36" borderId="17" xfId="58" applyNumberFormat="1" applyFont="1" applyFill="1" applyBorder="1" applyAlignment="1" applyProtection="1">
      <alignment horizontal="center" vertical="center" wrapText="1"/>
      <protection locked="0"/>
    </xf>
    <xf numFmtId="194" fontId="11" fillId="36" borderId="17" xfId="42" applyNumberFormat="1" applyFont="1" applyFill="1" applyBorder="1" applyAlignment="1" applyProtection="1">
      <alignment horizontal="right" vertical="center" wrapText="1" indent="1"/>
      <protection/>
    </xf>
    <xf numFmtId="49" fontId="11" fillId="36" borderId="10" xfId="58" applyNumberFormat="1" applyFont="1" applyFill="1" applyBorder="1" applyAlignment="1" applyProtection="1">
      <alignment horizontal="center"/>
      <protection locked="0"/>
    </xf>
    <xf numFmtId="49" fontId="11" fillId="36" borderId="10" xfId="58" applyNumberFormat="1" applyFont="1" applyFill="1" applyBorder="1" applyProtection="1">
      <alignment/>
      <protection locked="0"/>
    </xf>
    <xf numFmtId="49" fontId="12" fillId="36" borderId="10" xfId="58" applyNumberFormat="1" applyFont="1" applyFill="1" applyBorder="1" applyProtection="1">
      <alignment/>
      <protection locked="0"/>
    </xf>
    <xf numFmtId="49" fontId="1" fillId="36" borderId="10" xfId="58" applyNumberFormat="1" applyFont="1" applyFill="1" applyBorder="1" applyAlignment="1" applyProtection="1">
      <alignment horizontal="center"/>
      <protection locked="0"/>
    </xf>
    <xf numFmtId="49" fontId="1" fillId="36" borderId="10" xfId="58" applyNumberFormat="1" applyFont="1" applyFill="1" applyBorder="1" applyAlignment="1" applyProtection="1">
      <alignment horizontal="left" indent="2"/>
      <protection locked="0"/>
    </xf>
    <xf numFmtId="49" fontId="1" fillId="36" borderId="10" xfId="58" applyNumberFormat="1" applyFont="1" applyFill="1" applyBorder="1" applyProtection="1">
      <alignment/>
      <protection locked="0"/>
    </xf>
    <xf numFmtId="49" fontId="6" fillId="36" borderId="0" xfId="58" applyNumberFormat="1" applyFont="1" applyFill="1" applyProtection="1">
      <alignment/>
      <protection/>
    </xf>
    <xf numFmtId="43" fontId="12" fillId="36" borderId="10" xfId="42" applyFont="1" applyFill="1" applyBorder="1" applyAlignment="1" applyProtection="1">
      <alignment/>
      <protection hidden="1" locked="0"/>
    </xf>
    <xf numFmtId="194" fontId="11" fillId="36" borderId="10" xfId="42" applyNumberFormat="1" applyFont="1" applyFill="1" applyBorder="1" applyAlignment="1" applyProtection="1">
      <alignment/>
      <protection hidden="1"/>
    </xf>
    <xf numFmtId="194" fontId="1" fillId="36" borderId="10" xfId="42" applyNumberFormat="1" applyFont="1" applyFill="1" applyBorder="1" applyAlignment="1" applyProtection="1">
      <alignment/>
      <protection hidden="1"/>
    </xf>
    <xf numFmtId="201" fontId="1" fillId="36" borderId="10" xfId="42" applyNumberFormat="1" applyFont="1" applyFill="1" applyBorder="1" applyAlignment="1" applyProtection="1">
      <alignment/>
      <protection hidden="1"/>
    </xf>
    <xf numFmtId="194" fontId="24" fillId="36" borderId="10" xfId="42" applyNumberFormat="1" applyFont="1" applyFill="1" applyBorder="1" applyAlignment="1" applyProtection="1">
      <alignment/>
      <protection hidden="1"/>
    </xf>
    <xf numFmtId="49" fontId="8" fillId="36" borderId="0" xfId="58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49" fontId="14" fillId="0" borderId="0" xfId="58" applyNumberFormat="1" applyFont="1" applyFill="1" applyBorder="1" applyAlignment="1" applyProtection="1">
      <alignment vertical="center" wrapText="1"/>
      <protection locked="0"/>
    </xf>
    <xf numFmtId="49" fontId="5" fillId="0" borderId="14" xfId="58" applyNumberFormat="1" applyFont="1" applyFill="1" applyBorder="1" applyAlignment="1" applyProtection="1">
      <alignment vertical="center" wrapText="1"/>
      <protection locked="0"/>
    </xf>
    <xf numFmtId="0" fontId="21" fillId="0" borderId="10" xfId="58" applyNumberFormat="1" applyFont="1" applyFill="1" applyBorder="1" applyAlignment="1" applyProtection="1" quotePrefix="1">
      <alignment vertical="center" wrapText="1"/>
      <protection locked="0"/>
    </xf>
    <xf numFmtId="0" fontId="23" fillId="36" borderId="10" xfId="58" applyNumberFormat="1" applyFont="1" applyFill="1" applyBorder="1" applyAlignment="1" applyProtection="1">
      <alignment vertical="center" wrapText="1"/>
      <protection/>
    </xf>
    <xf numFmtId="0" fontId="70" fillId="36" borderId="10" xfId="58" applyNumberFormat="1" applyFont="1" applyFill="1" applyBorder="1" applyAlignment="1" applyProtection="1">
      <alignment vertical="center" wrapText="1"/>
      <protection/>
    </xf>
    <xf numFmtId="0" fontId="70" fillId="36" borderId="10" xfId="58" applyNumberFormat="1" applyFont="1" applyFill="1" applyBorder="1" applyAlignment="1" applyProtection="1">
      <alignment vertical="center" wrapText="1"/>
      <protection locked="0"/>
    </xf>
    <xf numFmtId="49" fontId="1" fillId="0" borderId="0" xfId="58" applyNumberFormat="1" applyFont="1" applyAlignment="1" applyProtection="1">
      <alignment vertical="center" wrapText="1"/>
      <protection locked="0"/>
    </xf>
    <xf numFmtId="49" fontId="1" fillId="0" borderId="0" xfId="58" applyNumberFormat="1" applyAlignment="1" applyProtection="1">
      <alignment vertical="center" wrapText="1"/>
      <protection locked="0"/>
    </xf>
    <xf numFmtId="0" fontId="5" fillId="0" borderId="0" xfId="0" applyFont="1" applyAlignment="1">
      <alignment horizontal="left"/>
    </xf>
    <xf numFmtId="49" fontId="5" fillId="0" borderId="14" xfId="58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58" applyNumberFormat="1" applyFont="1" applyFill="1" applyBorder="1" applyAlignment="1" applyProtection="1" quotePrefix="1">
      <alignment horizontal="left" vertical="center" wrapText="1"/>
      <protection locked="0"/>
    </xf>
    <xf numFmtId="0" fontId="23" fillId="36" borderId="10" xfId="58" applyNumberFormat="1" applyFont="1" applyFill="1" applyBorder="1" applyAlignment="1" applyProtection="1">
      <alignment horizontal="left" vertical="center" wrapText="1"/>
      <protection/>
    </xf>
    <xf numFmtId="49" fontId="1" fillId="36" borderId="0" xfId="58" applyNumberFormat="1" applyFill="1" applyAlignment="1" applyProtection="1">
      <alignment horizontal="left" vertical="center" wrapText="1"/>
      <protection locked="0"/>
    </xf>
    <xf numFmtId="49" fontId="5" fillId="0" borderId="18" xfId="58" applyNumberFormat="1" applyFont="1" applyBorder="1" applyAlignment="1" applyProtection="1">
      <alignment horizontal="center" vertical="center" wrapText="1"/>
      <protection locked="0"/>
    </xf>
    <xf numFmtId="194" fontId="23" fillId="36" borderId="10" xfId="42" applyNumberFormat="1" applyFont="1" applyFill="1" applyBorder="1" applyAlignment="1" applyProtection="1">
      <alignment horizontal="right" vertical="center" wrapText="1"/>
      <protection/>
    </xf>
    <xf numFmtId="49" fontId="16" fillId="0" borderId="0" xfId="58" applyNumberFormat="1" applyFont="1" applyFill="1" applyBorder="1" applyAlignment="1" applyProtection="1">
      <alignment horizontal="center" vertical="center" wrapText="1"/>
      <protection locked="0"/>
    </xf>
    <xf numFmtId="194" fontId="70" fillId="36" borderId="10" xfId="42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58" applyNumberFormat="1" applyFont="1" applyFill="1" applyBorder="1" applyAlignment="1" applyProtection="1">
      <alignment vertical="center" wrapText="1"/>
      <protection locked="0"/>
    </xf>
    <xf numFmtId="194" fontId="23" fillId="36" borderId="10" xfId="42" applyNumberFormat="1" applyFont="1" applyFill="1" applyBorder="1" applyAlignment="1" applyProtection="1">
      <alignment vertical="center" wrapText="1"/>
      <protection/>
    </xf>
    <xf numFmtId="49" fontId="1" fillId="36" borderId="0" xfId="58" applyNumberFormat="1" applyFill="1" applyAlignment="1" applyProtection="1">
      <alignment vertical="center" wrapText="1"/>
      <protection locked="0"/>
    </xf>
    <xf numFmtId="49" fontId="17" fillId="36" borderId="0" xfId="58" applyNumberFormat="1" applyFont="1" applyFill="1" applyAlignment="1" applyProtection="1">
      <alignment horizontal="center" vertical="center" wrapText="1"/>
      <protection locked="0"/>
    </xf>
    <xf numFmtId="49" fontId="16" fillId="36" borderId="0" xfId="58" applyNumberFormat="1" applyFont="1" applyFill="1" applyBorder="1" applyAlignment="1" applyProtection="1">
      <alignment vertical="center" wrapText="1"/>
      <protection locked="0"/>
    </xf>
    <xf numFmtId="49" fontId="5" fillId="36" borderId="18" xfId="58" applyNumberFormat="1" applyFont="1" applyFill="1" applyBorder="1" applyAlignment="1" applyProtection="1">
      <alignment horizontal="center" vertical="center" wrapText="1"/>
      <protection locked="0"/>
    </xf>
    <xf numFmtId="0" fontId="21" fillId="36" borderId="10" xfId="58" applyNumberFormat="1" applyFont="1" applyFill="1" applyBorder="1" applyAlignment="1" applyProtection="1" quotePrefix="1">
      <alignment vertical="center" wrapText="1"/>
      <protection locked="0"/>
    </xf>
    <xf numFmtId="0" fontId="19" fillId="36" borderId="10" xfId="58" applyNumberFormat="1" applyFont="1" applyFill="1" applyBorder="1" applyAlignment="1" applyProtection="1">
      <alignment horizontal="center" vertical="center" wrapText="1"/>
      <protection locked="0"/>
    </xf>
    <xf numFmtId="194" fontId="19" fillId="36" borderId="10" xfId="42" applyNumberFormat="1" applyFont="1" applyFill="1" applyBorder="1" applyAlignment="1" applyProtection="1">
      <alignment horizontal="center" wrapText="1"/>
      <protection locked="0"/>
    </xf>
    <xf numFmtId="3" fontId="1" fillId="36" borderId="0" xfId="58" applyNumberFormat="1" applyFont="1" applyFill="1" applyAlignment="1" applyProtection="1">
      <alignment horizontal="center" vertical="center" wrapText="1"/>
      <protection locked="0"/>
    </xf>
    <xf numFmtId="3" fontId="1" fillId="0" borderId="0" xfId="58" applyNumberFormat="1" applyAlignment="1" applyProtection="1">
      <alignment horizontal="center" vertical="center" wrapText="1"/>
      <protection locked="0"/>
    </xf>
    <xf numFmtId="3" fontId="20" fillId="0" borderId="0" xfId="0" applyNumberFormat="1" applyFont="1" applyFill="1" applyBorder="1" applyAlignment="1">
      <alignment horizontal="center" vertical="center" wrapText="1"/>
    </xf>
    <xf numFmtId="3" fontId="1" fillId="36" borderId="0" xfId="58" applyNumberFormat="1" applyFill="1" applyAlignment="1" applyProtection="1">
      <alignment horizontal="center" vertical="center" wrapText="1"/>
      <protection locked="0"/>
    </xf>
    <xf numFmtId="49" fontId="1" fillId="36" borderId="0" xfId="58" applyNumberFormat="1" applyFill="1" applyAlignment="1" applyProtection="1">
      <alignment horizontal="center" wrapText="1"/>
      <protection locked="0"/>
    </xf>
    <xf numFmtId="194" fontId="70" fillId="36" borderId="10" xfId="42" applyNumberFormat="1" applyFont="1" applyFill="1" applyBorder="1" applyAlignment="1" applyProtection="1">
      <alignment vertical="center" wrapText="1"/>
      <protection locked="0"/>
    </xf>
    <xf numFmtId="0" fontId="71" fillId="36" borderId="10" xfId="58" applyNumberFormat="1" applyFont="1" applyFill="1" applyBorder="1" applyAlignment="1" applyProtection="1">
      <alignment horizontal="center" vertical="center" wrapText="1"/>
      <protection locked="0"/>
    </xf>
    <xf numFmtId="194" fontId="71" fillId="36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71" fillId="36" borderId="10" xfId="58" applyNumberFormat="1" applyFont="1" applyFill="1" applyBorder="1" applyAlignment="1" applyProtection="1">
      <alignment horizontal="center" vertical="center" wrapText="1"/>
      <protection/>
    </xf>
    <xf numFmtId="0" fontId="20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20" fillId="36" borderId="10" xfId="58" applyNumberFormat="1" applyFont="1" applyFill="1" applyBorder="1" applyAlignment="1" applyProtection="1">
      <alignment vertical="center" wrapText="1"/>
      <protection locked="0"/>
    </xf>
    <xf numFmtId="0" fontId="20" fillId="36" borderId="10" xfId="58" applyNumberFormat="1" applyFont="1" applyFill="1" applyBorder="1" applyAlignment="1" applyProtection="1">
      <alignment horizontal="left" vertical="center" wrapText="1"/>
      <protection locked="0"/>
    </xf>
    <xf numFmtId="0" fontId="20" fillId="36" borderId="10" xfId="58" applyNumberFormat="1" applyFont="1" applyFill="1" applyBorder="1" applyAlignment="1" applyProtection="1">
      <alignment horizontal="center" vertical="center" wrapText="1"/>
      <protection locked="0"/>
    </xf>
    <xf numFmtId="194" fontId="20" fillId="36" borderId="10" xfId="42" applyNumberFormat="1" applyFont="1" applyFill="1" applyBorder="1" applyAlignment="1" applyProtection="1">
      <alignment vertical="center" wrapText="1"/>
      <protection locked="0"/>
    </xf>
    <xf numFmtId="194" fontId="70" fillId="36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0" xfId="58" applyNumberFormat="1" applyFont="1" applyFill="1" applyBorder="1" applyAlignment="1" applyProtection="1">
      <alignment vertical="center" wrapText="1"/>
      <protection/>
    </xf>
    <xf numFmtId="0" fontId="20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58" applyNumberFormat="1" applyFont="1" applyFill="1" applyBorder="1" applyAlignment="1" applyProtection="1">
      <alignment horizontal="center" vertical="center" wrapText="1"/>
      <protection locked="0"/>
    </xf>
    <xf numFmtId="194" fontId="20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58" applyNumberFormat="1" applyFont="1" applyFill="1" applyBorder="1" applyAlignment="1" applyProtection="1">
      <alignment horizontal="center" vertical="center" wrapText="1"/>
      <protection/>
    </xf>
    <xf numFmtId="0" fontId="20" fillId="36" borderId="10" xfId="58" applyNumberFormat="1" applyFont="1" applyFill="1" applyBorder="1" applyAlignment="1" applyProtection="1">
      <alignment vertical="center" wrapText="1"/>
      <protection/>
    </xf>
    <xf numFmtId="194" fontId="20" fillId="0" borderId="10" xfId="42" applyNumberFormat="1" applyFont="1" applyFill="1" applyBorder="1" applyAlignment="1" applyProtection="1">
      <alignment vertical="center" wrapText="1"/>
      <protection locked="0"/>
    </xf>
    <xf numFmtId="0" fontId="20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94" fontId="20" fillId="0" borderId="10" xfId="42" applyNumberFormat="1" applyFont="1" applyFill="1" applyBorder="1" applyAlignment="1" applyProtection="1">
      <alignment horizontal="right" vertical="center" wrapText="1"/>
      <protection hidden="1"/>
    </xf>
    <xf numFmtId="0" fontId="20" fillId="0" borderId="10" xfId="0" applyFont="1" applyFill="1" applyBorder="1" applyAlignment="1" applyProtection="1">
      <alignment vertical="center" wrapText="1"/>
      <protection locked="0"/>
    </xf>
    <xf numFmtId="194" fontId="72" fillId="0" borderId="10" xfId="42" applyNumberFormat="1" applyFont="1" applyFill="1" applyBorder="1" applyAlignment="1" applyProtection="1">
      <alignment horizontal="right" vertical="center" wrapText="1"/>
      <protection hidden="1"/>
    </xf>
    <xf numFmtId="0" fontId="20" fillId="36" borderId="19" xfId="0" applyFont="1" applyFill="1" applyBorder="1" applyAlignment="1">
      <alignment vertical="center" wrapText="1"/>
    </xf>
    <xf numFmtId="0" fontId="20" fillId="36" borderId="19" xfId="0" applyFont="1" applyFill="1" applyBorder="1" applyAlignment="1">
      <alignment horizontal="left" vertical="center" wrapText="1"/>
    </xf>
    <xf numFmtId="0" fontId="20" fillId="36" borderId="19" xfId="58" applyNumberFormat="1" applyFont="1" applyFill="1" applyBorder="1" applyAlignment="1" applyProtection="1">
      <alignment horizontal="center" vertical="center" wrapText="1"/>
      <protection locked="0"/>
    </xf>
    <xf numFmtId="194" fontId="20" fillId="36" borderId="19" xfId="42" applyNumberFormat="1" applyFont="1" applyFill="1" applyBorder="1" applyAlignment="1" applyProtection="1">
      <alignment horizontal="left" vertical="center" wrapText="1" indent="1"/>
      <protection locked="0"/>
    </xf>
    <xf numFmtId="0" fontId="20" fillId="36" borderId="10" xfId="0" applyFont="1" applyFill="1" applyBorder="1" applyAlignment="1">
      <alignment vertical="center" wrapText="1"/>
    </xf>
    <xf numFmtId="0" fontId="20" fillId="36" borderId="10" xfId="0" applyFont="1" applyFill="1" applyBorder="1" applyAlignment="1">
      <alignment horizontal="left" vertical="center" wrapText="1"/>
    </xf>
    <xf numFmtId="194" fontId="20" fillId="36" borderId="10" xfId="42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10" xfId="0" applyFont="1" applyBorder="1" applyAlignment="1" applyProtection="1">
      <alignment horizontal="left" vertical="center" wrapText="1"/>
      <protection locked="0"/>
    </xf>
    <xf numFmtId="0" fontId="72" fillId="37" borderId="10" xfId="0" applyFont="1" applyFill="1" applyBorder="1" applyAlignment="1" applyProtection="1">
      <alignment horizontal="left" vertical="center" wrapText="1"/>
      <protection locked="0"/>
    </xf>
    <xf numFmtId="0" fontId="72" fillId="0" borderId="20" xfId="0" applyFont="1" applyBorder="1" applyAlignment="1" applyProtection="1">
      <alignment horizontal="left" vertical="center" wrapText="1"/>
      <protection locked="0"/>
    </xf>
    <xf numFmtId="0" fontId="72" fillId="36" borderId="10" xfId="0" applyNumberFormat="1" applyFont="1" applyFill="1" applyBorder="1" applyAlignment="1" applyProtection="1">
      <alignment vertical="center" wrapText="1"/>
      <protection locked="0"/>
    </xf>
    <xf numFmtId="0" fontId="72" fillId="38" borderId="10" xfId="0" applyNumberFormat="1" applyFont="1" applyFill="1" applyBorder="1" applyAlignment="1" applyProtection="1">
      <alignment vertical="center" wrapText="1"/>
      <protection locked="0"/>
    </xf>
    <xf numFmtId="0" fontId="72" fillId="0" borderId="10" xfId="0" applyNumberFormat="1" applyFont="1" applyBorder="1" applyAlignment="1" applyProtection="1">
      <alignment vertical="center" wrapText="1"/>
      <protection locked="0"/>
    </xf>
    <xf numFmtId="0" fontId="72" fillId="0" borderId="10" xfId="0" applyNumberFormat="1" applyFont="1" applyFill="1" applyBorder="1" applyAlignment="1" applyProtection="1">
      <alignment vertical="center" wrapText="1"/>
      <protection locked="0"/>
    </xf>
    <xf numFmtId="0" fontId="20" fillId="39" borderId="10" xfId="0" applyFont="1" applyFill="1" applyBorder="1" applyAlignment="1" applyProtection="1">
      <alignment horizontal="left" vertical="center" wrapText="1"/>
      <protection locked="0"/>
    </xf>
    <xf numFmtId="0" fontId="20" fillId="40" borderId="10" xfId="0" applyFont="1" applyFill="1" applyBorder="1" applyAlignment="1" applyProtection="1">
      <alignment horizontal="left" vertical="center" wrapText="1"/>
      <protection locked="0"/>
    </xf>
    <xf numFmtId="49" fontId="20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194" fontId="20" fillId="34" borderId="10" xfId="42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0" xfId="59" applyNumberFormat="1" applyFont="1" applyFill="1" applyBorder="1" applyAlignment="1" applyProtection="1">
      <alignment vertical="center"/>
      <protection locked="0"/>
    </xf>
    <xf numFmtId="3" fontId="20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36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194" fontId="73" fillId="34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0" xfId="0" applyFont="1" applyFill="1" applyBorder="1" applyAlignment="1">
      <alignment vertical="center"/>
    </xf>
    <xf numFmtId="194" fontId="20" fillId="35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Fill="1" applyBorder="1" applyAlignment="1">
      <alignment horizontal="left" vertical="center"/>
    </xf>
    <xf numFmtId="3" fontId="20" fillId="34" borderId="10" xfId="58" applyNumberFormat="1" applyFont="1" applyFill="1" applyBorder="1" applyAlignment="1" applyProtection="1">
      <alignment horizontal="center" vertical="center" wrapText="1"/>
      <protection locked="0"/>
    </xf>
    <xf numFmtId="194" fontId="20" fillId="34" borderId="10" xfId="44" applyNumberFormat="1" applyFont="1" applyFill="1" applyBorder="1" applyAlignment="1" applyProtection="1">
      <alignment horizontal="right" vertical="center" wrapText="1" indent="1"/>
      <protection locked="0"/>
    </xf>
    <xf numFmtId="194" fontId="20" fillId="0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194" fontId="20" fillId="36" borderId="10" xfId="42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1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6" fillId="36" borderId="10" xfId="58" applyNumberFormat="1" applyFont="1" applyFill="1" applyBorder="1" applyAlignment="1" applyProtection="1">
      <alignment vertical="center" wrapText="1"/>
      <protection locked="0"/>
    </xf>
    <xf numFmtId="194" fontId="19" fillId="36" borderId="10" xfId="42" applyNumberFormat="1" applyFont="1" applyFill="1" applyBorder="1" applyAlignment="1" applyProtection="1">
      <alignment horizontal="left" vertical="center" wrapText="1" indent="1"/>
      <protection locked="0"/>
    </xf>
    <xf numFmtId="3" fontId="19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left" vertical="center" wrapText="1"/>
    </xf>
    <xf numFmtId="3" fontId="20" fillId="36" borderId="10" xfId="59" applyNumberFormat="1" applyFont="1" applyFill="1" applyBorder="1" applyAlignment="1" applyProtection="1">
      <alignment horizontal="left" vertical="center" wrapText="1"/>
      <protection locked="0"/>
    </xf>
    <xf numFmtId="3" fontId="20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20" fillId="41" borderId="10" xfId="59" applyNumberFormat="1" applyFont="1" applyFill="1" applyBorder="1" applyAlignment="1" applyProtection="1">
      <alignment horizontal="left" vertical="center" wrapText="1"/>
      <protection locked="0"/>
    </xf>
    <xf numFmtId="3" fontId="20" fillId="36" borderId="10" xfId="0" applyNumberFormat="1" applyFont="1" applyFill="1" applyBorder="1" applyAlignment="1" applyProtection="1">
      <alignment horizontal="left" vertical="center"/>
      <protection locked="0"/>
    </xf>
    <xf numFmtId="3" fontId="20" fillId="34" borderId="10" xfId="59" applyNumberFormat="1" applyFont="1" applyFill="1" applyBorder="1" applyAlignment="1" applyProtection="1">
      <alignment horizontal="left" vertical="center" wrapText="1"/>
      <protection hidden="1"/>
    </xf>
    <xf numFmtId="3" fontId="20" fillId="36" borderId="10" xfId="59" applyNumberFormat="1" applyFont="1" applyFill="1" applyBorder="1" applyAlignment="1" applyProtection="1">
      <alignment vertical="center"/>
      <protection locked="0"/>
    </xf>
    <xf numFmtId="194" fontId="20" fillId="36" borderId="22" xfId="42" applyNumberFormat="1" applyFont="1" applyFill="1" applyBorder="1" applyAlignment="1">
      <alignment horizontal="center" vertical="center" wrapText="1"/>
    </xf>
    <xf numFmtId="194" fontId="20" fillId="36" borderId="10" xfId="42" applyNumberFormat="1" applyFont="1" applyFill="1" applyBorder="1" applyAlignment="1">
      <alignment horizontal="center" vertical="center" wrapText="1"/>
    </xf>
    <xf numFmtId="41" fontId="20" fillId="36" borderId="10" xfId="0" applyNumberFormat="1" applyFont="1" applyFill="1" applyBorder="1" applyAlignment="1">
      <alignment horizontal="center" vertical="center" wrapText="1"/>
    </xf>
    <xf numFmtId="194" fontId="20" fillId="36" borderId="10" xfId="42" applyNumberFormat="1" applyFont="1" applyFill="1" applyBorder="1" applyAlignment="1" applyProtection="1">
      <alignment horizontal="center" vertical="center" wrapText="1"/>
      <protection locked="0"/>
    </xf>
    <xf numFmtId="194" fontId="20" fillId="36" borderId="22" xfId="42" applyNumberFormat="1" applyFont="1" applyFill="1" applyBorder="1" applyAlignment="1">
      <alignment vertical="center" wrapText="1"/>
    </xf>
    <xf numFmtId="194" fontId="20" fillId="36" borderId="10" xfId="42" applyNumberFormat="1" applyFont="1" applyFill="1" applyBorder="1" applyAlignment="1">
      <alignment vertical="center" wrapText="1"/>
    </xf>
    <xf numFmtId="49" fontId="26" fillId="36" borderId="0" xfId="58" applyNumberFormat="1" applyFont="1" applyFill="1" applyAlignment="1" applyProtection="1">
      <alignment horizontal="center" vertical="center" wrapText="1"/>
      <protection locked="0"/>
    </xf>
    <xf numFmtId="0" fontId="26" fillId="36" borderId="10" xfId="58" applyNumberFormat="1" applyFont="1" applyFill="1" applyBorder="1" applyAlignment="1" applyProtection="1">
      <alignment horizontal="left" vertical="center" wrapText="1"/>
      <protection locked="0"/>
    </xf>
    <xf numFmtId="194" fontId="26" fillId="36" borderId="10" xfId="42" applyNumberFormat="1" applyFont="1" applyFill="1" applyBorder="1" applyAlignment="1" applyProtection="1">
      <alignment horizontal="left" vertical="center" wrapText="1" indent="1"/>
      <protection locked="0"/>
    </xf>
    <xf numFmtId="194" fontId="26" fillId="36" borderId="10" xfId="42" applyNumberFormat="1" applyFont="1" applyFill="1" applyBorder="1" applyAlignment="1" applyProtection="1">
      <alignment vertical="center" wrapText="1"/>
      <protection locked="0"/>
    </xf>
    <xf numFmtId="194" fontId="19" fillId="36" borderId="10" xfId="42" applyNumberFormat="1" applyFont="1" applyFill="1" applyBorder="1" applyAlignment="1" applyProtection="1">
      <alignment vertical="center" wrapText="1"/>
      <protection locked="0"/>
    </xf>
    <xf numFmtId="0" fontId="20" fillId="36" borderId="10" xfId="0" applyFont="1" applyFill="1" applyBorder="1" applyAlignment="1">
      <alignment horizontal="left" wrapText="1"/>
    </xf>
    <xf numFmtId="0" fontId="20" fillId="36" borderId="22" xfId="58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vertical="center" wrapText="1"/>
    </xf>
    <xf numFmtId="194" fontId="20" fillId="0" borderId="10" xfId="42" applyNumberFormat="1" applyFont="1" applyFill="1" applyBorder="1" applyAlignment="1">
      <alignment horizontal="left" vertical="center" wrapText="1"/>
    </xf>
    <xf numFmtId="41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194" fontId="20" fillId="0" borderId="10" xfId="42" applyNumberFormat="1" applyFont="1" applyBorder="1" applyAlignment="1">
      <alignment horizontal="left"/>
    </xf>
    <xf numFmtId="194" fontId="20" fillId="0" borderId="10" xfId="42" applyNumberFormat="1" applyFont="1" applyBorder="1" applyAlignment="1">
      <alignment horizontal="left" vertical="center" wrapText="1"/>
    </xf>
    <xf numFmtId="194" fontId="20" fillId="0" borderId="10" xfId="42" applyNumberFormat="1" applyFont="1" applyBorder="1" applyAlignment="1">
      <alignment horizontal="left" wrapText="1"/>
    </xf>
    <xf numFmtId="0" fontId="20" fillId="36" borderId="23" xfId="0" applyFont="1" applyFill="1" applyBorder="1" applyAlignment="1">
      <alignment vertical="center" wrapText="1"/>
    </xf>
    <xf numFmtId="0" fontId="19" fillId="36" borderId="10" xfId="58" applyNumberFormat="1" applyFont="1" applyFill="1" applyBorder="1" applyAlignment="1" applyProtection="1">
      <alignment horizontal="left" vertical="center" wrapText="1"/>
      <protection locked="0"/>
    </xf>
    <xf numFmtId="3" fontId="26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20" fillId="34" borderId="19" xfId="59" applyFont="1" applyFill="1" applyBorder="1" applyAlignment="1">
      <alignment/>
      <protection/>
    </xf>
    <xf numFmtId="14" fontId="20" fillId="34" borderId="10" xfId="59" applyNumberFormat="1" applyFont="1" applyFill="1" applyBorder="1" applyAlignment="1">
      <alignment horizontal="left" vertical="center" wrapText="1"/>
      <protection/>
    </xf>
    <xf numFmtId="0" fontId="20" fillId="34" borderId="10" xfId="60" applyFont="1" applyFill="1" applyBorder="1" applyAlignment="1">
      <alignment/>
      <protection/>
    </xf>
    <xf numFmtId="14" fontId="20" fillId="34" borderId="10" xfId="60" applyNumberFormat="1" applyFont="1" applyFill="1" applyBorder="1" applyAlignment="1">
      <alignment horizontal="left" vertical="center" wrapText="1"/>
      <protection/>
    </xf>
    <xf numFmtId="0" fontId="20" fillId="34" borderId="10" xfId="59" applyFont="1" applyFill="1" applyBorder="1" applyAlignment="1">
      <alignment/>
      <protection/>
    </xf>
    <xf numFmtId="14" fontId="20" fillId="34" borderId="10" xfId="60" applyNumberFormat="1" applyFont="1" applyFill="1" applyBorder="1" applyAlignment="1">
      <alignment vertical="center"/>
      <protection/>
    </xf>
    <xf numFmtId="14" fontId="20" fillId="34" borderId="10" xfId="0" applyNumberFormat="1" applyFont="1" applyFill="1" applyBorder="1" applyAlignment="1">
      <alignment horizontal="left" vertical="center" wrapText="1"/>
    </xf>
    <xf numFmtId="3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49" fontId="20" fillId="34" borderId="10" xfId="0" applyNumberFormat="1" applyFont="1" applyFill="1" applyBorder="1" applyAlignment="1">
      <alignment horizontal="left" vertical="center" wrapText="1"/>
    </xf>
    <xf numFmtId="0" fontId="20" fillId="42" borderId="10" xfId="0" applyFont="1" applyFill="1" applyBorder="1" applyAlignment="1" applyProtection="1">
      <alignment/>
      <protection locked="0"/>
    </xf>
    <xf numFmtId="49" fontId="20" fillId="34" borderId="10" xfId="0" applyNumberFormat="1" applyFont="1" applyFill="1" applyBorder="1" applyAlignment="1">
      <alignment vertical="center"/>
    </xf>
    <xf numFmtId="207" fontId="20" fillId="34" borderId="10" xfId="0" applyNumberFormat="1" applyFont="1" applyFill="1" applyBorder="1" applyAlignment="1" applyProtection="1">
      <alignment vertical="center"/>
      <protection/>
    </xf>
    <xf numFmtId="0" fontId="20" fillId="34" borderId="10" xfId="0" applyFont="1" applyFill="1" applyBorder="1" applyAlignment="1" applyProtection="1">
      <alignment/>
      <protection locked="0"/>
    </xf>
    <xf numFmtId="49" fontId="20" fillId="34" borderId="10" xfId="59" applyNumberFormat="1" applyFont="1" applyFill="1" applyBorder="1" applyAlignment="1">
      <alignment horizontal="left" vertical="center" wrapText="1"/>
      <protection/>
    </xf>
    <xf numFmtId="49" fontId="20" fillId="34" borderId="10" xfId="60" applyNumberFormat="1" applyFont="1" applyFill="1" applyBorder="1" applyAlignment="1">
      <alignment horizontal="left" vertical="center" wrapText="1"/>
      <protection/>
    </xf>
    <xf numFmtId="0" fontId="20" fillId="42" borderId="10" xfId="0" applyFont="1" applyFill="1" applyBorder="1" applyAlignment="1" applyProtection="1">
      <alignment vertical="center"/>
      <protection locked="0"/>
    </xf>
    <xf numFmtId="0" fontId="20" fillId="42" borderId="10" xfId="0" applyNumberFormat="1" applyFont="1" applyFill="1" applyBorder="1" applyAlignment="1" applyProtection="1">
      <alignment vertical="center"/>
      <protection locked="0"/>
    </xf>
    <xf numFmtId="0" fontId="20" fillId="34" borderId="10" xfId="0" applyNumberFormat="1" applyFont="1" applyFill="1" applyBorder="1" applyAlignment="1" applyProtection="1">
      <alignment vertical="center"/>
      <protection locked="0"/>
    </xf>
    <xf numFmtId="0" fontId="20" fillId="34" borderId="10" xfId="0" applyFont="1" applyFill="1" applyBorder="1" applyAlignment="1" applyProtection="1">
      <alignment vertical="center"/>
      <protection locked="0"/>
    </xf>
    <xf numFmtId="0" fontId="20" fillId="42" borderId="10" xfId="0" applyFont="1" applyFill="1" applyBorder="1" applyAlignment="1" applyProtection="1">
      <alignment wrapText="1"/>
      <protection locked="0"/>
    </xf>
    <xf numFmtId="0" fontId="20" fillId="42" borderId="10" xfId="0" applyNumberFormat="1" applyFont="1" applyFill="1" applyBorder="1" applyAlignment="1" applyProtection="1">
      <alignment/>
      <protection locked="0"/>
    </xf>
    <xf numFmtId="0" fontId="20" fillId="42" borderId="10" xfId="0" applyFont="1" applyFill="1" applyBorder="1" applyAlignment="1" applyProtection="1">
      <alignment/>
      <protection locked="0"/>
    </xf>
    <xf numFmtId="208" fontId="20" fillId="34" borderId="10" xfId="0" applyNumberFormat="1" applyFont="1" applyFill="1" applyBorder="1" applyAlignment="1" applyProtection="1">
      <alignment vertical="center"/>
      <protection hidden="1"/>
    </xf>
    <xf numFmtId="208" fontId="20" fillId="34" borderId="10" xfId="0" applyNumberFormat="1" applyFont="1" applyFill="1" applyBorder="1" applyAlignment="1" applyProtection="1">
      <alignment vertical="center"/>
      <protection/>
    </xf>
    <xf numFmtId="14" fontId="20" fillId="34" borderId="10" xfId="0" applyNumberFormat="1" applyFont="1" applyFill="1" applyBorder="1" applyAlignment="1">
      <alignment wrapText="1"/>
    </xf>
    <xf numFmtId="14" fontId="20" fillId="34" borderId="10" xfId="0" applyNumberFormat="1" applyFont="1" applyFill="1" applyBorder="1" applyAlignment="1">
      <alignment/>
    </xf>
    <xf numFmtId="208" fontId="20" fillId="34" borderId="10" xfId="0" applyNumberFormat="1" applyFont="1" applyFill="1" applyBorder="1" applyAlignment="1" applyProtection="1">
      <alignment vertical="center"/>
      <protection locked="0"/>
    </xf>
    <xf numFmtId="0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19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32" fillId="34" borderId="10" xfId="0" applyFont="1" applyFill="1" applyBorder="1" applyAlignment="1">
      <alignment vertical="center" wrapText="1"/>
    </xf>
    <xf numFmtId="0" fontId="20" fillId="36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19" fillId="34" borderId="10" xfId="58" applyNumberFormat="1" applyFont="1" applyFill="1" applyBorder="1" applyAlignment="1" applyProtection="1">
      <alignment vertical="center" wrapText="1"/>
      <protection locked="0"/>
    </xf>
    <xf numFmtId="194" fontId="73" fillId="34" borderId="10" xfId="42" applyNumberFormat="1" applyFont="1" applyFill="1" applyBorder="1" applyAlignment="1" applyProtection="1">
      <alignment horizontal="left" vertical="center" wrapText="1" indent="1"/>
      <protection locked="0"/>
    </xf>
    <xf numFmtId="194" fontId="2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72" fillId="0" borderId="10" xfId="0" applyNumberFormat="1" applyFont="1" applyFill="1" applyBorder="1" applyAlignment="1" applyProtection="1">
      <alignment vertical="center"/>
      <protection locked="0"/>
    </xf>
    <xf numFmtId="0" fontId="20" fillId="34" borderId="10" xfId="0" applyFont="1" applyFill="1" applyBorder="1" applyAlignment="1" applyProtection="1">
      <alignment horizontal="left" vertical="top" wrapText="1"/>
      <protection locked="0"/>
    </xf>
    <xf numFmtId="0" fontId="20" fillId="42" borderId="10" xfId="0" applyFont="1" applyFill="1" applyBorder="1" applyAlignment="1" applyProtection="1">
      <alignment horizontal="left" vertical="top" wrapText="1"/>
      <protection locked="0"/>
    </xf>
    <xf numFmtId="14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20" fillId="42" borderId="10" xfId="0" applyNumberFormat="1" applyFont="1" applyFill="1" applyBorder="1" applyAlignment="1" applyProtection="1">
      <alignment horizontal="left" vertical="center" wrapText="1"/>
      <protection locked="0"/>
    </xf>
    <xf numFmtId="206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206" fontId="20" fillId="42" borderId="10" xfId="0" applyNumberFormat="1" applyFont="1" applyFill="1" applyBorder="1" applyAlignment="1" applyProtection="1">
      <alignment horizontal="left" vertical="top" wrapText="1"/>
      <protection locked="0"/>
    </xf>
    <xf numFmtId="208" fontId="20" fillId="34" borderId="10" xfId="0" applyNumberFormat="1" applyFont="1" applyFill="1" applyBorder="1" applyAlignment="1" applyProtection="1">
      <alignment horizontal="left" vertical="center" wrapText="1"/>
      <protection hidden="1"/>
    </xf>
    <xf numFmtId="208" fontId="20" fillId="34" borderId="10" xfId="0" applyNumberFormat="1" applyFont="1" applyFill="1" applyBorder="1" applyAlignment="1" applyProtection="1">
      <alignment horizontal="left" vertical="center" wrapText="1"/>
      <protection/>
    </xf>
    <xf numFmtId="208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42" borderId="10" xfId="0" applyFont="1" applyFill="1" applyBorder="1" applyAlignment="1" applyProtection="1">
      <alignment horizontal="left" vertical="center" wrapText="1"/>
      <protection locked="0"/>
    </xf>
    <xf numFmtId="0" fontId="20" fillId="34" borderId="10" xfId="0" applyFont="1" applyFill="1" applyBorder="1" applyAlignment="1" applyProtection="1">
      <alignment horizontal="left" vertical="center"/>
      <protection locked="0"/>
    </xf>
    <xf numFmtId="41" fontId="20" fillId="36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16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5" fillId="36" borderId="0" xfId="58" applyNumberFormat="1" applyFont="1" applyFill="1" applyAlignment="1" applyProtection="1">
      <alignment horizontal="center" vertical="center"/>
      <protection locked="0"/>
    </xf>
    <xf numFmtId="4" fontId="5" fillId="36" borderId="0" xfId="58" applyNumberFormat="1" applyFont="1" applyFill="1" applyBorder="1" applyAlignment="1" applyProtection="1">
      <alignment horizontal="center" wrapText="1"/>
      <protection locked="0"/>
    </xf>
    <xf numFmtId="4" fontId="5" fillId="36" borderId="0" xfId="58" applyNumberFormat="1" applyFont="1" applyFill="1" applyAlignment="1" applyProtection="1">
      <alignment horizontal="center" vertical="center" wrapText="1"/>
      <protection locked="0"/>
    </xf>
    <xf numFmtId="49" fontId="5" fillId="36" borderId="0" xfId="58" applyNumberFormat="1" applyFont="1" applyFill="1" applyAlignment="1" applyProtection="1">
      <alignment horizontal="center" vertical="center" wrapText="1"/>
      <protection locked="0"/>
    </xf>
    <xf numFmtId="49" fontId="5" fillId="0" borderId="0" xfId="58" applyNumberFormat="1" applyFont="1" applyAlignment="1" applyProtection="1">
      <alignment horizontal="center" vertical="center" wrapText="1"/>
      <protection locked="0"/>
    </xf>
    <xf numFmtId="49" fontId="1" fillId="0" borderId="0" xfId="58" applyNumberFormat="1" applyBorder="1" applyAlignment="1" applyProtection="1">
      <alignment horizontal="center" vertical="center" wrapText="1"/>
      <protection locked="0"/>
    </xf>
    <xf numFmtId="49" fontId="1" fillId="0" borderId="0" xfId="58" applyNumberFormat="1" applyAlignment="1" applyProtection="1">
      <alignment horizontal="center" vertical="center" wrapText="1"/>
      <protection locked="0"/>
    </xf>
    <xf numFmtId="49" fontId="5" fillId="36" borderId="0" xfId="58" applyNumberFormat="1" applyFont="1" applyFill="1" applyAlignment="1" applyProtection="1">
      <alignment horizontal="center" wrapText="1"/>
      <protection locked="0"/>
    </xf>
    <xf numFmtId="49" fontId="8" fillId="36" borderId="0" xfId="58" applyNumberFormat="1" applyFont="1" applyFill="1" applyAlignment="1" applyProtection="1">
      <alignment horizontal="center" vertical="center" wrapText="1"/>
      <protection locked="0"/>
    </xf>
    <xf numFmtId="49" fontId="22" fillId="0" borderId="0" xfId="58" applyNumberFormat="1" applyFont="1" applyAlignment="1" applyProtection="1">
      <alignment horizontal="center"/>
      <protection locked="0"/>
    </xf>
    <xf numFmtId="49" fontId="8" fillId="0" borderId="0" xfId="58" applyNumberFormat="1" applyFont="1" applyAlignment="1" applyProtection="1">
      <alignment horizontal="center"/>
      <protection locked="0"/>
    </xf>
    <xf numFmtId="49" fontId="18" fillId="0" borderId="0" xfId="58" applyNumberFormat="1" applyFont="1" applyFill="1" applyBorder="1" applyAlignment="1" applyProtection="1">
      <alignment horizontal="center" vertical="center"/>
      <protection locked="0"/>
    </xf>
    <xf numFmtId="49" fontId="16" fillId="0" borderId="24" xfId="58" applyNumberFormat="1" applyFont="1" applyFill="1" applyBorder="1" applyAlignment="1" applyProtection="1">
      <alignment horizontal="center" vertical="center"/>
      <protection locked="0"/>
    </xf>
    <xf numFmtId="49" fontId="16" fillId="0" borderId="11" xfId="58" applyNumberFormat="1" applyFont="1" applyFill="1" applyBorder="1" applyAlignment="1" applyProtection="1">
      <alignment horizontal="center" vertical="center"/>
      <protection locked="0"/>
    </xf>
    <xf numFmtId="49" fontId="16" fillId="0" borderId="18" xfId="58" applyNumberFormat="1" applyFont="1" applyFill="1" applyBorder="1" applyAlignment="1" applyProtection="1">
      <alignment horizontal="center" vertical="center"/>
      <protection locked="0"/>
    </xf>
    <xf numFmtId="49" fontId="16" fillId="0" borderId="10" xfId="58" applyNumberFormat="1" applyFont="1" applyFill="1" applyBorder="1" applyAlignment="1" applyProtection="1">
      <alignment horizontal="center" vertical="center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 locked="0"/>
    </xf>
    <xf numFmtId="49" fontId="16" fillId="0" borderId="25" xfId="58" applyNumberFormat="1" applyFont="1" applyFill="1" applyBorder="1" applyAlignment="1" applyProtection="1">
      <alignment horizontal="center" vertical="center"/>
      <protection locked="0"/>
    </xf>
    <xf numFmtId="49" fontId="8" fillId="0" borderId="0" xfId="58" applyNumberFormat="1" applyFont="1" applyAlignment="1" applyProtection="1">
      <alignment horizontal="center" vertical="center" wrapText="1"/>
      <protection locked="0"/>
    </xf>
    <xf numFmtId="49" fontId="7" fillId="0" borderId="0" xfId="58" applyNumberFormat="1" applyFont="1" applyAlignment="1" applyProtection="1">
      <alignment horizontal="center"/>
      <protection locked="0"/>
    </xf>
    <xf numFmtId="49" fontId="5" fillId="0" borderId="0" xfId="58" applyNumberFormat="1" applyFont="1" applyAlignment="1" applyProtection="1">
      <alignment horizontal="center"/>
      <protection/>
    </xf>
    <xf numFmtId="49" fontId="5" fillId="0" borderId="0" xfId="58" applyNumberFormat="1" applyFont="1" applyAlignment="1" applyProtection="1">
      <alignment horizontal="center"/>
      <protection locked="0"/>
    </xf>
    <xf numFmtId="49" fontId="1" fillId="0" borderId="0" xfId="58" applyNumberFormat="1" applyAlignment="1" applyProtection="1">
      <alignment horizontal="center"/>
      <protection locked="0"/>
    </xf>
    <xf numFmtId="49" fontId="1" fillId="0" borderId="0" xfId="58" applyNumberFormat="1" applyAlignment="1" applyProtection="1">
      <alignment horizontal="center"/>
      <protection/>
    </xf>
    <xf numFmtId="49" fontId="16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Border="1" applyAlignment="1" applyProtection="1">
      <alignment horizontal="center" vertical="center"/>
      <protection locked="0"/>
    </xf>
    <xf numFmtId="49" fontId="13" fillId="33" borderId="26" xfId="58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1"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47625</xdr:rowOff>
    </xdr:from>
    <xdr:to>
      <xdr:col>2</xdr:col>
      <xdr:colOff>457200</xdr:colOff>
      <xdr:row>1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838200" y="314325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76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1295400</xdr:colOff>
      <xdr:row>1</xdr:row>
      <xdr:rowOff>57150</xdr:rowOff>
    </xdr:from>
    <xdr:to>
      <xdr:col>1</xdr:col>
      <xdr:colOff>3124200</xdr:colOff>
      <xdr:row>1</xdr:row>
      <xdr:rowOff>57150</xdr:rowOff>
    </xdr:to>
    <xdr:sp>
      <xdr:nvSpPr>
        <xdr:cNvPr id="3" name="Straight Connector 4"/>
        <xdr:cNvSpPr>
          <a:spLocks/>
        </xdr:cNvSpPr>
      </xdr:nvSpPr>
      <xdr:spPr>
        <a:xfrm>
          <a:off x="1838325" y="2857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66675</xdr:rowOff>
    </xdr:from>
    <xdr:to>
      <xdr:col>1</xdr:col>
      <xdr:colOff>1562100</xdr:colOff>
      <xdr:row>2</xdr:row>
      <xdr:rowOff>66675</xdr:rowOff>
    </xdr:to>
    <xdr:sp>
      <xdr:nvSpPr>
        <xdr:cNvPr id="3" name="Straight Connector 6"/>
        <xdr:cNvSpPr>
          <a:spLocks/>
        </xdr:cNvSpPr>
      </xdr:nvSpPr>
      <xdr:spPr>
        <a:xfrm>
          <a:off x="914400" y="523875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205"/>
  <sheetViews>
    <sheetView tabSelected="1" view="pageBreakPreview" zoomScale="91" zoomScaleSheetLayoutView="91" workbookViewId="0" topLeftCell="A352">
      <selection activeCell="J706" sqref="J706"/>
    </sheetView>
  </sheetViews>
  <sheetFormatPr defaultColWidth="7.99609375" defaultRowHeight="18.75"/>
  <cols>
    <col min="1" max="1" width="3.88671875" style="6" customWidth="1"/>
    <col min="2" max="2" width="16.88671875" style="100" customWidth="1"/>
    <col min="3" max="3" width="20.88671875" style="52" customWidth="1"/>
    <col min="4" max="4" width="9.88671875" style="6" customWidth="1"/>
    <col min="5" max="5" width="11.6640625" style="6" customWidth="1"/>
    <col min="6" max="6" width="9.88671875" style="100" customWidth="1"/>
    <col min="7" max="7" width="11.3359375" style="112" customWidth="1"/>
    <col min="8" max="8" width="18.10546875" style="6" customWidth="1"/>
    <col min="9" max="9" width="8.77734375" style="120" bestFit="1" customWidth="1"/>
    <col min="10" max="16384" width="7.99609375" style="6" customWidth="1"/>
  </cols>
  <sheetData>
    <row r="1" spans="1:8" ht="21" customHeight="1">
      <c r="A1" s="271" t="s">
        <v>156</v>
      </c>
      <c r="B1" s="271"/>
      <c r="C1" s="271"/>
      <c r="D1" s="271"/>
      <c r="H1" s="113"/>
    </row>
    <row r="2" spans="1:8" ht="21" customHeight="1">
      <c r="A2" s="55"/>
      <c r="B2" s="92"/>
      <c r="C2" s="101"/>
      <c r="D2" s="55"/>
      <c r="H2" s="113"/>
    </row>
    <row r="3" spans="1:8" ht="21" customHeight="1">
      <c r="A3" s="55"/>
      <c r="B3" s="92"/>
      <c r="C3" s="101"/>
      <c r="D3" s="55"/>
      <c r="H3" s="113"/>
    </row>
    <row r="4" spans="1:8" ht="24.75" customHeight="1">
      <c r="A4" s="272" t="s">
        <v>1759</v>
      </c>
      <c r="B4" s="272"/>
      <c r="C4" s="272"/>
      <c r="D4" s="272"/>
      <c r="E4" s="272"/>
      <c r="F4" s="272"/>
      <c r="G4" s="272"/>
      <c r="H4" s="272"/>
    </row>
    <row r="5" spans="1:8" ht="24.75" customHeight="1">
      <c r="A5" s="108"/>
      <c r="B5" s="108"/>
      <c r="C5" s="108"/>
      <c r="D5" s="108"/>
      <c r="E5" s="108"/>
      <c r="F5" s="110"/>
      <c r="G5" s="114"/>
      <c r="H5" s="108"/>
    </row>
    <row r="6" spans="1:8" ht="8.25" customHeight="1" thickBot="1">
      <c r="A6" s="8"/>
      <c r="B6" s="93"/>
      <c r="D6" s="8"/>
      <c r="H6" s="31"/>
    </row>
    <row r="7" spans="1:11" ht="111.75" customHeight="1" thickTop="1">
      <c r="A7" s="49" t="s">
        <v>37</v>
      </c>
      <c r="B7" s="94" t="s">
        <v>160</v>
      </c>
      <c r="C7" s="102" t="s">
        <v>159</v>
      </c>
      <c r="D7" s="50" t="s">
        <v>40</v>
      </c>
      <c r="E7" s="50" t="s">
        <v>60</v>
      </c>
      <c r="F7" s="50" t="s">
        <v>58</v>
      </c>
      <c r="G7" s="115" t="s">
        <v>59</v>
      </c>
      <c r="H7" s="106" t="s">
        <v>61</v>
      </c>
      <c r="I7" s="278"/>
      <c r="J7" s="279"/>
      <c r="K7" s="279"/>
    </row>
    <row r="8" spans="1:8" ht="20.25" customHeight="1">
      <c r="A8" s="24" t="s">
        <v>1</v>
      </c>
      <c r="B8" s="95" t="s">
        <v>53</v>
      </c>
      <c r="C8" s="103" t="s">
        <v>447</v>
      </c>
      <c r="D8" s="14" t="s">
        <v>54</v>
      </c>
      <c r="E8" s="14" t="s">
        <v>448</v>
      </c>
      <c r="F8" s="95" t="s">
        <v>55</v>
      </c>
      <c r="G8" s="116" t="s">
        <v>449</v>
      </c>
      <c r="H8" s="15" t="s">
        <v>56</v>
      </c>
    </row>
    <row r="9" spans="1:9" s="59" customFormat="1" ht="27.75" customHeight="1">
      <c r="A9" s="56" t="s">
        <v>57</v>
      </c>
      <c r="B9" s="96"/>
      <c r="C9" s="104">
        <f aca="true" t="shared" si="0" ref="C9:H9">C65+C10</f>
        <v>1170</v>
      </c>
      <c r="D9" s="57">
        <f t="shared" si="0"/>
        <v>1170</v>
      </c>
      <c r="E9" s="107">
        <f t="shared" si="0"/>
        <v>346467769</v>
      </c>
      <c r="F9" s="111">
        <f t="shared" si="0"/>
        <v>3417619</v>
      </c>
      <c r="G9" s="111">
        <f t="shared" si="0"/>
        <v>343053150</v>
      </c>
      <c r="H9" s="58">
        <f t="shared" si="0"/>
        <v>1170</v>
      </c>
      <c r="I9" s="119"/>
    </row>
    <row r="10" spans="1:9" s="59" customFormat="1" ht="18" customHeight="1">
      <c r="A10" s="60" t="s">
        <v>77</v>
      </c>
      <c r="B10" s="97" t="s">
        <v>75</v>
      </c>
      <c r="C10" s="125">
        <f>COUNTA(C11:C64)</f>
        <v>54</v>
      </c>
      <c r="D10" s="125">
        <f>COUNTA(D11:D64)</f>
        <v>54</v>
      </c>
      <c r="E10" s="126">
        <f>SUM(E11:E64)</f>
        <v>43929704</v>
      </c>
      <c r="F10" s="126">
        <f>SUM(F11:F64)</f>
        <v>0</v>
      </c>
      <c r="G10" s="126">
        <f>SUM(G11:G64)</f>
        <v>43929704</v>
      </c>
      <c r="H10" s="127">
        <f>COUNTA(H11:H64)</f>
        <v>54</v>
      </c>
      <c r="I10" s="119"/>
    </row>
    <row r="11" spans="1:9" s="59" customFormat="1" ht="25.5">
      <c r="A11" s="128">
        <v>1</v>
      </c>
      <c r="B11" s="129" t="s">
        <v>488</v>
      </c>
      <c r="C11" s="130" t="s">
        <v>1752</v>
      </c>
      <c r="D11" s="131" t="s">
        <v>154</v>
      </c>
      <c r="E11" s="132">
        <v>285000</v>
      </c>
      <c r="F11" s="133"/>
      <c r="G11" s="132">
        <f>E11-F11</f>
        <v>285000</v>
      </c>
      <c r="H11" s="131" t="s">
        <v>115</v>
      </c>
      <c r="I11" s="119" t="s">
        <v>754</v>
      </c>
    </row>
    <row r="12" spans="1:9" s="59" customFormat="1" ht="25.5">
      <c r="A12" s="128">
        <v>2</v>
      </c>
      <c r="B12" s="129" t="s">
        <v>275</v>
      </c>
      <c r="C12" s="130" t="s">
        <v>476</v>
      </c>
      <c r="D12" s="131" t="s">
        <v>41</v>
      </c>
      <c r="E12" s="132">
        <v>10389</v>
      </c>
      <c r="F12" s="133"/>
      <c r="G12" s="132">
        <f aca="true" t="shared" si="1" ref="G12:G64">E12-F12</f>
        <v>10389</v>
      </c>
      <c r="H12" s="131" t="s">
        <v>115</v>
      </c>
      <c r="I12" s="119" t="s">
        <v>758</v>
      </c>
    </row>
    <row r="13" spans="1:9" s="59" customFormat="1" ht="15.75" customHeight="1">
      <c r="A13" s="128">
        <v>3</v>
      </c>
      <c r="B13" s="129" t="s">
        <v>753</v>
      </c>
      <c r="C13" s="130" t="s">
        <v>752</v>
      </c>
      <c r="D13" s="131" t="s">
        <v>154</v>
      </c>
      <c r="E13" s="132">
        <v>145400</v>
      </c>
      <c r="F13" s="133"/>
      <c r="G13" s="132">
        <f t="shared" si="1"/>
        <v>145400</v>
      </c>
      <c r="H13" s="131" t="s">
        <v>115</v>
      </c>
      <c r="I13" s="119" t="s">
        <v>755</v>
      </c>
    </row>
    <row r="14" spans="1:9" s="59" customFormat="1" ht="25.5">
      <c r="A14" s="128">
        <v>4</v>
      </c>
      <c r="B14" s="129" t="s">
        <v>489</v>
      </c>
      <c r="C14" s="130" t="s">
        <v>1751</v>
      </c>
      <c r="D14" s="131" t="s">
        <v>154</v>
      </c>
      <c r="E14" s="132">
        <v>37900</v>
      </c>
      <c r="F14" s="133"/>
      <c r="G14" s="132">
        <f t="shared" si="1"/>
        <v>37900</v>
      </c>
      <c r="H14" s="131" t="s">
        <v>115</v>
      </c>
      <c r="I14" s="119" t="s">
        <v>756</v>
      </c>
    </row>
    <row r="15" spans="1:9" s="59" customFormat="1" ht="25.5">
      <c r="A15" s="128">
        <v>5</v>
      </c>
      <c r="B15" s="129" t="s">
        <v>278</v>
      </c>
      <c r="C15" s="130" t="s">
        <v>477</v>
      </c>
      <c r="D15" s="131" t="s">
        <v>41</v>
      </c>
      <c r="E15" s="132">
        <v>133230</v>
      </c>
      <c r="F15" s="133"/>
      <c r="G15" s="132">
        <f t="shared" si="1"/>
        <v>133230</v>
      </c>
      <c r="H15" s="131" t="s">
        <v>115</v>
      </c>
      <c r="I15" s="119" t="s">
        <v>758</v>
      </c>
    </row>
    <row r="16" spans="1:9" s="59" customFormat="1" ht="15.75" customHeight="1">
      <c r="A16" s="128">
        <v>6</v>
      </c>
      <c r="B16" s="129" t="s">
        <v>446</v>
      </c>
      <c r="C16" s="130" t="s">
        <v>1750</v>
      </c>
      <c r="D16" s="131" t="s">
        <v>154</v>
      </c>
      <c r="E16" s="132">
        <v>23829</v>
      </c>
      <c r="F16" s="132">
        <v>0</v>
      </c>
      <c r="G16" s="132">
        <f t="shared" si="1"/>
        <v>23829</v>
      </c>
      <c r="H16" s="131" t="s">
        <v>115</v>
      </c>
      <c r="I16" s="119" t="s">
        <v>2506</v>
      </c>
    </row>
    <row r="17" spans="1:9" s="59" customFormat="1" ht="15" customHeight="1">
      <c r="A17" s="128">
        <v>7</v>
      </c>
      <c r="B17" s="129" t="s">
        <v>273</v>
      </c>
      <c r="C17" s="130" t="s">
        <v>1749</v>
      </c>
      <c r="D17" s="131" t="s">
        <v>154</v>
      </c>
      <c r="E17" s="132">
        <v>23792</v>
      </c>
      <c r="F17" s="132">
        <v>0</v>
      </c>
      <c r="G17" s="132">
        <f t="shared" si="1"/>
        <v>23792</v>
      </c>
      <c r="H17" s="131" t="s">
        <v>115</v>
      </c>
      <c r="I17" s="119" t="s">
        <v>757</v>
      </c>
    </row>
    <row r="18" spans="1:9" s="59" customFormat="1" ht="15.75" customHeight="1">
      <c r="A18" s="128">
        <v>8</v>
      </c>
      <c r="B18" s="129" t="s">
        <v>490</v>
      </c>
      <c r="C18" s="130" t="s">
        <v>1748</v>
      </c>
      <c r="D18" s="131" t="s">
        <v>154</v>
      </c>
      <c r="E18" s="132">
        <v>12241</v>
      </c>
      <c r="F18" s="132">
        <v>0</v>
      </c>
      <c r="G18" s="132">
        <f t="shared" si="1"/>
        <v>12241</v>
      </c>
      <c r="H18" s="131" t="s">
        <v>115</v>
      </c>
      <c r="I18" s="119" t="s">
        <v>760</v>
      </c>
    </row>
    <row r="19" spans="1:9" s="59" customFormat="1" ht="25.5">
      <c r="A19" s="128">
        <v>9</v>
      </c>
      <c r="B19" s="129" t="s">
        <v>417</v>
      </c>
      <c r="C19" s="130" t="s">
        <v>1747</v>
      </c>
      <c r="D19" s="131" t="s">
        <v>41</v>
      </c>
      <c r="E19" s="132">
        <v>7740000</v>
      </c>
      <c r="F19" s="132">
        <v>0</v>
      </c>
      <c r="G19" s="132">
        <f t="shared" si="1"/>
        <v>7740000</v>
      </c>
      <c r="H19" s="131" t="s">
        <v>115</v>
      </c>
      <c r="I19" s="119" t="s">
        <v>758</v>
      </c>
    </row>
    <row r="20" spans="1:9" s="59" customFormat="1" ht="25.5">
      <c r="A20" s="128">
        <v>10</v>
      </c>
      <c r="B20" s="134" t="s">
        <v>766</v>
      </c>
      <c r="C20" s="135" t="s">
        <v>1746</v>
      </c>
      <c r="D20" s="136" t="s">
        <v>154</v>
      </c>
      <c r="E20" s="137">
        <v>1493997</v>
      </c>
      <c r="F20" s="132">
        <v>0</v>
      </c>
      <c r="G20" s="132">
        <f t="shared" si="1"/>
        <v>1493997</v>
      </c>
      <c r="H20" s="138" t="s">
        <v>179</v>
      </c>
      <c r="I20" s="119" t="s">
        <v>761</v>
      </c>
    </row>
    <row r="21" spans="1:9" s="59" customFormat="1" ht="25.5">
      <c r="A21" s="128">
        <v>11</v>
      </c>
      <c r="B21" s="139" t="s">
        <v>488</v>
      </c>
      <c r="C21" s="135" t="s">
        <v>1745</v>
      </c>
      <c r="D21" s="131" t="s">
        <v>41</v>
      </c>
      <c r="E21" s="137">
        <v>11826</v>
      </c>
      <c r="F21" s="132">
        <v>0</v>
      </c>
      <c r="G21" s="132">
        <f t="shared" si="1"/>
        <v>11826</v>
      </c>
      <c r="H21" s="138" t="s">
        <v>179</v>
      </c>
      <c r="I21" s="119" t="s">
        <v>760</v>
      </c>
    </row>
    <row r="22" spans="1:9" s="59" customFormat="1" ht="25.5">
      <c r="A22" s="128">
        <v>12</v>
      </c>
      <c r="B22" s="139" t="s">
        <v>772</v>
      </c>
      <c r="C22" s="135" t="s">
        <v>1744</v>
      </c>
      <c r="D22" s="131" t="s">
        <v>41</v>
      </c>
      <c r="E22" s="137">
        <v>29800</v>
      </c>
      <c r="F22" s="132">
        <v>0</v>
      </c>
      <c r="G22" s="132">
        <f t="shared" si="1"/>
        <v>29800</v>
      </c>
      <c r="H22" s="138" t="s">
        <v>179</v>
      </c>
      <c r="I22" s="119" t="s">
        <v>768</v>
      </c>
    </row>
    <row r="23" spans="1:9" s="59" customFormat="1" ht="16.5" customHeight="1">
      <c r="A23" s="128">
        <v>13</v>
      </c>
      <c r="B23" s="139" t="s">
        <v>773</v>
      </c>
      <c r="C23" s="135" t="s">
        <v>774</v>
      </c>
      <c r="D23" s="131" t="s">
        <v>41</v>
      </c>
      <c r="E23" s="137">
        <v>1550</v>
      </c>
      <c r="F23" s="140">
        <v>0</v>
      </c>
      <c r="G23" s="132">
        <f t="shared" si="1"/>
        <v>1550</v>
      </c>
      <c r="H23" s="138" t="s">
        <v>179</v>
      </c>
      <c r="I23" s="119" t="s">
        <v>767</v>
      </c>
    </row>
    <row r="24" spans="1:9" s="59" customFormat="1" ht="25.5">
      <c r="A24" s="128">
        <v>14</v>
      </c>
      <c r="B24" s="134" t="s">
        <v>423</v>
      </c>
      <c r="C24" s="135" t="s">
        <v>1743</v>
      </c>
      <c r="D24" s="131" t="s">
        <v>41</v>
      </c>
      <c r="E24" s="137">
        <v>109000</v>
      </c>
      <c r="F24" s="140">
        <v>0</v>
      </c>
      <c r="G24" s="132">
        <f t="shared" si="1"/>
        <v>109000</v>
      </c>
      <c r="H24" s="138" t="s">
        <v>179</v>
      </c>
      <c r="I24" s="119" t="s">
        <v>759</v>
      </c>
    </row>
    <row r="25" spans="1:9" s="59" customFormat="1" ht="25.5">
      <c r="A25" s="128">
        <v>15</v>
      </c>
      <c r="B25" s="134" t="s">
        <v>161</v>
      </c>
      <c r="C25" s="135" t="s">
        <v>1742</v>
      </c>
      <c r="D25" s="131" t="s">
        <v>154</v>
      </c>
      <c r="E25" s="137">
        <v>549664</v>
      </c>
      <c r="F25" s="140">
        <v>0</v>
      </c>
      <c r="G25" s="132">
        <f t="shared" si="1"/>
        <v>549664</v>
      </c>
      <c r="H25" s="138" t="s">
        <v>179</v>
      </c>
      <c r="I25" s="119" t="s">
        <v>760</v>
      </c>
    </row>
    <row r="26" spans="1:9" s="59" customFormat="1" ht="25.5">
      <c r="A26" s="128">
        <v>16</v>
      </c>
      <c r="B26" s="141" t="s">
        <v>276</v>
      </c>
      <c r="C26" s="142" t="s">
        <v>1741</v>
      </c>
      <c r="D26" s="131" t="s">
        <v>41</v>
      </c>
      <c r="E26" s="143">
        <v>29146</v>
      </c>
      <c r="F26" s="140">
        <v>0</v>
      </c>
      <c r="G26" s="132">
        <f t="shared" si="1"/>
        <v>29146</v>
      </c>
      <c r="H26" s="138" t="s">
        <v>179</v>
      </c>
      <c r="I26" s="119" t="s">
        <v>767</v>
      </c>
    </row>
    <row r="27" spans="1:9" s="59" customFormat="1" ht="25.5">
      <c r="A27" s="128">
        <v>17</v>
      </c>
      <c r="B27" s="144" t="s">
        <v>467</v>
      </c>
      <c r="C27" s="142" t="s">
        <v>1740</v>
      </c>
      <c r="D27" s="136" t="s">
        <v>154</v>
      </c>
      <c r="E27" s="145">
        <v>15000</v>
      </c>
      <c r="F27" s="140">
        <v>0</v>
      </c>
      <c r="G27" s="132">
        <f t="shared" si="1"/>
        <v>15000</v>
      </c>
      <c r="H27" s="136" t="s">
        <v>115</v>
      </c>
      <c r="I27" s="119" t="s">
        <v>754</v>
      </c>
    </row>
    <row r="28" spans="1:9" s="59" customFormat="1" ht="14.25" customHeight="1">
      <c r="A28" s="128">
        <v>18</v>
      </c>
      <c r="B28" s="144" t="s">
        <v>420</v>
      </c>
      <c r="C28" s="142" t="s">
        <v>1739</v>
      </c>
      <c r="D28" s="136" t="s">
        <v>154</v>
      </c>
      <c r="E28" s="145">
        <v>180000</v>
      </c>
      <c r="F28" s="140">
        <v>0</v>
      </c>
      <c r="G28" s="132">
        <f t="shared" si="1"/>
        <v>180000</v>
      </c>
      <c r="H28" s="136" t="s">
        <v>115</v>
      </c>
      <c r="I28" s="119" t="s">
        <v>757</v>
      </c>
    </row>
    <row r="29" spans="1:9" s="59" customFormat="1" ht="15" customHeight="1">
      <c r="A29" s="128">
        <v>19</v>
      </c>
      <c r="B29" s="146" t="s">
        <v>279</v>
      </c>
      <c r="C29" s="147" t="s">
        <v>1738</v>
      </c>
      <c r="D29" s="148" t="s">
        <v>41</v>
      </c>
      <c r="E29" s="149">
        <v>121930</v>
      </c>
      <c r="F29" s="140">
        <v>0</v>
      </c>
      <c r="G29" s="132">
        <f t="shared" si="1"/>
        <v>121930</v>
      </c>
      <c r="H29" s="148" t="s">
        <v>115</v>
      </c>
      <c r="I29" s="119" t="s">
        <v>767</v>
      </c>
    </row>
    <row r="30" spans="1:9" s="59" customFormat="1" ht="15.75" customHeight="1">
      <c r="A30" s="128">
        <v>20</v>
      </c>
      <c r="B30" s="150" t="s">
        <v>274</v>
      </c>
      <c r="C30" s="151" t="s">
        <v>1737</v>
      </c>
      <c r="D30" s="131" t="s">
        <v>41</v>
      </c>
      <c r="E30" s="152">
        <v>20100</v>
      </c>
      <c r="F30" s="140">
        <v>0</v>
      </c>
      <c r="G30" s="132">
        <f t="shared" si="1"/>
        <v>20100</v>
      </c>
      <c r="H30" s="131" t="s">
        <v>115</v>
      </c>
      <c r="I30" s="119" t="s">
        <v>767</v>
      </c>
    </row>
    <row r="31" spans="1:9" s="59" customFormat="1" ht="15.75" customHeight="1">
      <c r="A31" s="128">
        <v>21</v>
      </c>
      <c r="B31" s="150" t="s">
        <v>277</v>
      </c>
      <c r="C31" s="151" t="s">
        <v>1736</v>
      </c>
      <c r="D31" s="131" t="s">
        <v>41</v>
      </c>
      <c r="E31" s="152">
        <v>12670</v>
      </c>
      <c r="F31" s="140">
        <v>0</v>
      </c>
      <c r="G31" s="132">
        <f t="shared" si="1"/>
        <v>12670</v>
      </c>
      <c r="H31" s="131" t="s">
        <v>115</v>
      </c>
      <c r="I31" s="119" t="s">
        <v>767</v>
      </c>
    </row>
    <row r="32" spans="1:9" s="59" customFormat="1" ht="15.75" customHeight="1">
      <c r="A32" s="128">
        <v>22</v>
      </c>
      <c r="B32" s="150" t="s">
        <v>769</v>
      </c>
      <c r="C32" s="151" t="s">
        <v>1735</v>
      </c>
      <c r="D32" s="131" t="s">
        <v>41</v>
      </c>
      <c r="E32" s="152">
        <v>17244</v>
      </c>
      <c r="F32" s="140">
        <v>0</v>
      </c>
      <c r="G32" s="132">
        <f t="shared" si="1"/>
        <v>17244</v>
      </c>
      <c r="H32" s="131" t="s">
        <v>115</v>
      </c>
      <c r="I32" s="119" t="s">
        <v>765</v>
      </c>
    </row>
    <row r="33" spans="1:9" s="59" customFormat="1" ht="16.5" customHeight="1">
      <c r="A33" s="128">
        <v>23</v>
      </c>
      <c r="B33" s="150" t="s">
        <v>468</v>
      </c>
      <c r="C33" s="151" t="s">
        <v>1734</v>
      </c>
      <c r="D33" s="131" t="s">
        <v>41</v>
      </c>
      <c r="E33" s="152">
        <v>599664</v>
      </c>
      <c r="F33" s="140">
        <v>0</v>
      </c>
      <c r="G33" s="132">
        <f t="shared" si="1"/>
        <v>599664</v>
      </c>
      <c r="H33" s="131" t="s">
        <v>115</v>
      </c>
      <c r="I33" s="119" t="s">
        <v>760</v>
      </c>
    </row>
    <row r="34" spans="1:9" s="59" customFormat="1" ht="17.25" customHeight="1">
      <c r="A34" s="128">
        <v>24</v>
      </c>
      <c r="B34" s="150" t="s">
        <v>280</v>
      </c>
      <c r="C34" s="151" t="s">
        <v>1733</v>
      </c>
      <c r="D34" s="131" t="s">
        <v>154</v>
      </c>
      <c r="E34" s="152">
        <v>11201</v>
      </c>
      <c r="F34" s="140">
        <v>0</v>
      </c>
      <c r="G34" s="132">
        <f t="shared" si="1"/>
        <v>11201</v>
      </c>
      <c r="H34" s="131" t="s">
        <v>115</v>
      </c>
      <c r="I34" s="119" t="s">
        <v>761</v>
      </c>
    </row>
    <row r="35" spans="1:9" s="59" customFormat="1" ht="15.75" customHeight="1">
      <c r="A35" s="128">
        <v>25</v>
      </c>
      <c r="B35" s="129" t="s">
        <v>283</v>
      </c>
      <c r="C35" s="129" t="s">
        <v>1732</v>
      </c>
      <c r="D35" s="131" t="s">
        <v>41</v>
      </c>
      <c r="E35" s="152">
        <v>589664</v>
      </c>
      <c r="F35" s="140">
        <v>0</v>
      </c>
      <c r="G35" s="132">
        <f t="shared" si="1"/>
        <v>589664</v>
      </c>
      <c r="H35" s="131" t="s">
        <v>115</v>
      </c>
      <c r="I35" s="119" t="s">
        <v>761</v>
      </c>
    </row>
    <row r="36" spans="1:9" s="59" customFormat="1" ht="15.75" customHeight="1">
      <c r="A36" s="128">
        <v>26</v>
      </c>
      <c r="B36" s="129" t="s">
        <v>469</v>
      </c>
      <c r="C36" s="129" t="s">
        <v>1731</v>
      </c>
      <c r="D36" s="131" t="s">
        <v>41</v>
      </c>
      <c r="E36" s="152">
        <v>309815</v>
      </c>
      <c r="F36" s="140">
        <v>0</v>
      </c>
      <c r="G36" s="132">
        <f t="shared" si="1"/>
        <v>309815</v>
      </c>
      <c r="H36" s="131" t="s">
        <v>115</v>
      </c>
      <c r="I36" s="119" t="s">
        <v>2506</v>
      </c>
    </row>
    <row r="37" spans="1:9" s="59" customFormat="1" ht="18" customHeight="1">
      <c r="A37" s="128">
        <v>27</v>
      </c>
      <c r="B37" s="129" t="s">
        <v>470</v>
      </c>
      <c r="C37" s="153" t="s">
        <v>1730</v>
      </c>
      <c r="D37" s="131" t="s">
        <v>41</v>
      </c>
      <c r="E37" s="152">
        <v>1444858</v>
      </c>
      <c r="F37" s="140">
        <v>0</v>
      </c>
      <c r="G37" s="132">
        <f t="shared" si="1"/>
        <v>1444858</v>
      </c>
      <c r="H37" s="131" t="s">
        <v>115</v>
      </c>
      <c r="I37" s="119" t="s">
        <v>761</v>
      </c>
    </row>
    <row r="38" spans="1:9" s="59" customFormat="1" ht="16.5" customHeight="1">
      <c r="A38" s="128">
        <v>28</v>
      </c>
      <c r="B38" s="129" t="s">
        <v>471</v>
      </c>
      <c r="C38" s="154" t="s">
        <v>1729</v>
      </c>
      <c r="D38" s="131" t="s">
        <v>41</v>
      </c>
      <c r="E38" s="152">
        <v>529664</v>
      </c>
      <c r="F38" s="140">
        <v>0</v>
      </c>
      <c r="G38" s="132">
        <f t="shared" si="1"/>
        <v>529664</v>
      </c>
      <c r="H38" s="131" t="s">
        <v>115</v>
      </c>
      <c r="I38" s="119" t="s">
        <v>760</v>
      </c>
    </row>
    <row r="39" spans="1:9" s="59" customFormat="1" ht="15" customHeight="1">
      <c r="A39" s="128">
        <v>29</v>
      </c>
      <c r="B39" s="129" t="s">
        <v>282</v>
      </c>
      <c r="C39" s="155" t="s">
        <v>1728</v>
      </c>
      <c r="D39" s="131" t="s">
        <v>154</v>
      </c>
      <c r="E39" s="152">
        <v>1014288</v>
      </c>
      <c r="F39" s="140">
        <v>0</v>
      </c>
      <c r="G39" s="132">
        <f t="shared" si="1"/>
        <v>1014288</v>
      </c>
      <c r="H39" s="131" t="s">
        <v>115</v>
      </c>
      <c r="I39" s="119" t="s">
        <v>761</v>
      </c>
    </row>
    <row r="40" spans="1:9" s="59" customFormat="1" ht="25.5">
      <c r="A40" s="128">
        <v>30</v>
      </c>
      <c r="B40" s="129" t="s">
        <v>281</v>
      </c>
      <c r="C40" s="154" t="s">
        <v>478</v>
      </c>
      <c r="D40" s="131" t="s">
        <v>41</v>
      </c>
      <c r="E40" s="152">
        <v>40635</v>
      </c>
      <c r="F40" s="140">
        <v>0</v>
      </c>
      <c r="G40" s="132">
        <f t="shared" si="1"/>
        <v>40635</v>
      </c>
      <c r="H40" s="131" t="s">
        <v>115</v>
      </c>
      <c r="I40" s="119" t="s">
        <v>761</v>
      </c>
    </row>
    <row r="41" spans="1:9" s="59" customFormat="1" ht="25.5">
      <c r="A41" s="128">
        <v>31</v>
      </c>
      <c r="B41" s="129" t="s">
        <v>271</v>
      </c>
      <c r="C41" s="153" t="s">
        <v>479</v>
      </c>
      <c r="D41" s="131" t="s">
        <v>41</v>
      </c>
      <c r="E41" s="152">
        <v>21050</v>
      </c>
      <c r="F41" s="132">
        <v>0</v>
      </c>
      <c r="G41" s="132">
        <f t="shared" si="1"/>
        <v>21050</v>
      </c>
      <c r="H41" s="131" t="s">
        <v>115</v>
      </c>
      <c r="I41" s="119" t="s">
        <v>757</v>
      </c>
    </row>
    <row r="42" spans="1:9" s="59" customFormat="1" ht="14.25" customHeight="1">
      <c r="A42" s="128">
        <v>32</v>
      </c>
      <c r="B42" s="129" t="s">
        <v>750</v>
      </c>
      <c r="C42" s="154" t="s">
        <v>751</v>
      </c>
      <c r="D42" s="131" t="s">
        <v>154</v>
      </c>
      <c r="E42" s="152">
        <v>120000</v>
      </c>
      <c r="F42" s="132">
        <v>0</v>
      </c>
      <c r="G42" s="132">
        <f t="shared" si="1"/>
        <v>120000</v>
      </c>
      <c r="H42" s="131" t="s">
        <v>115</v>
      </c>
      <c r="I42" s="119" t="s">
        <v>765</v>
      </c>
    </row>
    <row r="43" spans="1:9" s="59" customFormat="1" ht="15" customHeight="1">
      <c r="A43" s="128">
        <v>33</v>
      </c>
      <c r="B43" s="156" t="s">
        <v>770</v>
      </c>
      <c r="C43" s="153" t="s">
        <v>771</v>
      </c>
      <c r="D43" s="131" t="s">
        <v>41</v>
      </c>
      <c r="E43" s="152">
        <v>8392</v>
      </c>
      <c r="F43" s="132">
        <v>0</v>
      </c>
      <c r="G43" s="132">
        <f t="shared" si="1"/>
        <v>8392</v>
      </c>
      <c r="H43" s="131" t="s">
        <v>115</v>
      </c>
      <c r="I43" s="119" t="s">
        <v>1767</v>
      </c>
    </row>
    <row r="44" spans="1:9" s="59" customFormat="1" ht="25.5">
      <c r="A44" s="128">
        <v>34</v>
      </c>
      <c r="B44" s="157" t="s">
        <v>272</v>
      </c>
      <c r="C44" s="154" t="s">
        <v>480</v>
      </c>
      <c r="D44" s="131" t="s">
        <v>41</v>
      </c>
      <c r="E44" s="152">
        <v>28899</v>
      </c>
      <c r="F44" s="132">
        <v>0</v>
      </c>
      <c r="G44" s="132">
        <f t="shared" si="1"/>
        <v>28899</v>
      </c>
      <c r="H44" s="131" t="s">
        <v>115</v>
      </c>
      <c r="I44" s="119" t="s">
        <v>762</v>
      </c>
    </row>
    <row r="45" spans="1:9" s="59" customFormat="1" ht="16.5" customHeight="1">
      <c r="A45" s="128">
        <v>35</v>
      </c>
      <c r="B45" s="158" t="s">
        <v>272</v>
      </c>
      <c r="C45" s="153" t="s">
        <v>481</v>
      </c>
      <c r="D45" s="131" t="s">
        <v>41</v>
      </c>
      <c r="E45" s="152">
        <v>64705</v>
      </c>
      <c r="F45" s="132">
        <v>0</v>
      </c>
      <c r="G45" s="132">
        <f t="shared" si="1"/>
        <v>64705</v>
      </c>
      <c r="H45" s="131" t="s">
        <v>115</v>
      </c>
      <c r="I45" s="119" t="s">
        <v>757</v>
      </c>
    </row>
    <row r="46" spans="1:9" s="59" customFormat="1" ht="25.5">
      <c r="A46" s="128">
        <v>36</v>
      </c>
      <c r="B46" s="159" t="s">
        <v>445</v>
      </c>
      <c r="C46" s="153" t="s">
        <v>482</v>
      </c>
      <c r="D46" s="131" t="s">
        <v>41</v>
      </c>
      <c r="E46" s="152">
        <v>45955</v>
      </c>
      <c r="F46" s="132">
        <v>0</v>
      </c>
      <c r="G46" s="132">
        <f t="shared" si="1"/>
        <v>45955</v>
      </c>
      <c r="H46" s="131" t="s">
        <v>115</v>
      </c>
      <c r="I46" s="119" t="s">
        <v>760</v>
      </c>
    </row>
    <row r="47" spans="1:9" s="59" customFormat="1" ht="25.5">
      <c r="A47" s="128">
        <v>37</v>
      </c>
      <c r="B47" s="156" t="s">
        <v>472</v>
      </c>
      <c r="C47" s="153" t="s">
        <v>1727</v>
      </c>
      <c r="D47" s="131" t="s">
        <v>154</v>
      </c>
      <c r="E47" s="152">
        <v>335287</v>
      </c>
      <c r="F47" s="132">
        <v>0</v>
      </c>
      <c r="G47" s="132">
        <f t="shared" si="1"/>
        <v>335287</v>
      </c>
      <c r="H47" s="131" t="s">
        <v>115</v>
      </c>
      <c r="I47" s="119" t="s">
        <v>767</v>
      </c>
    </row>
    <row r="48" spans="1:9" s="59" customFormat="1" ht="25.5">
      <c r="A48" s="128">
        <v>38</v>
      </c>
      <c r="B48" s="159" t="s">
        <v>271</v>
      </c>
      <c r="C48" s="153" t="s">
        <v>1726</v>
      </c>
      <c r="D48" s="131" t="s">
        <v>154</v>
      </c>
      <c r="E48" s="152">
        <v>21050</v>
      </c>
      <c r="F48" s="132">
        <v>0</v>
      </c>
      <c r="G48" s="132">
        <f t="shared" si="1"/>
        <v>21050</v>
      </c>
      <c r="H48" s="131" t="s">
        <v>115</v>
      </c>
      <c r="I48" s="119" t="s">
        <v>757</v>
      </c>
    </row>
    <row r="49" spans="1:9" s="59" customFormat="1" ht="15.75" customHeight="1">
      <c r="A49" s="128">
        <v>39</v>
      </c>
      <c r="B49" s="159" t="s">
        <v>473</v>
      </c>
      <c r="C49" s="160" t="s">
        <v>1725</v>
      </c>
      <c r="D49" s="131" t="s">
        <v>41</v>
      </c>
      <c r="E49" s="152">
        <v>11000</v>
      </c>
      <c r="F49" s="132">
        <v>0</v>
      </c>
      <c r="G49" s="132">
        <f>E49-F49</f>
        <v>11000</v>
      </c>
      <c r="H49" s="131" t="s">
        <v>115</v>
      </c>
      <c r="I49" s="119" t="s">
        <v>762</v>
      </c>
    </row>
    <row r="50" spans="1:9" s="59" customFormat="1" ht="25.5">
      <c r="A50" s="128">
        <v>40</v>
      </c>
      <c r="B50" s="159" t="s">
        <v>1760</v>
      </c>
      <c r="C50" s="161" t="s">
        <v>1724</v>
      </c>
      <c r="D50" s="131" t="s">
        <v>154</v>
      </c>
      <c r="E50" s="152">
        <v>51102</v>
      </c>
      <c r="F50" s="132">
        <v>0</v>
      </c>
      <c r="G50" s="132">
        <f t="shared" si="1"/>
        <v>51102</v>
      </c>
      <c r="H50" s="131" t="s">
        <v>115</v>
      </c>
      <c r="I50" s="119" t="s">
        <v>768</v>
      </c>
    </row>
    <row r="51" spans="1:9" s="59" customFormat="1" ht="25.5">
      <c r="A51" s="128">
        <v>41</v>
      </c>
      <c r="B51" s="159" t="s">
        <v>460</v>
      </c>
      <c r="C51" s="161" t="s">
        <v>483</v>
      </c>
      <c r="D51" s="131" t="s">
        <v>154</v>
      </c>
      <c r="E51" s="152">
        <v>19122974</v>
      </c>
      <c r="F51" s="132">
        <v>0</v>
      </c>
      <c r="G51" s="132">
        <f t="shared" si="1"/>
        <v>19122974</v>
      </c>
      <c r="H51" s="131" t="s">
        <v>115</v>
      </c>
      <c r="I51" s="119" t="s">
        <v>763</v>
      </c>
    </row>
    <row r="52" spans="1:9" s="59" customFormat="1" ht="25.5">
      <c r="A52" s="128">
        <v>42</v>
      </c>
      <c r="B52" s="156" t="s">
        <v>418</v>
      </c>
      <c r="C52" s="161" t="s">
        <v>1723</v>
      </c>
      <c r="D52" s="131" t="s">
        <v>154</v>
      </c>
      <c r="E52" s="152">
        <v>38000</v>
      </c>
      <c r="F52" s="132">
        <v>0</v>
      </c>
      <c r="G52" s="132">
        <f t="shared" si="1"/>
        <v>38000</v>
      </c>
      <c r="H52" s="131" t="s">
        <v>115</v>
      </c>
      <c r="I52" s="119" t="s">
        <v>754</v>
      </c>
    </row>
    <row r="53" spans="1:9" s="59" customFormat="1" ht="25.5">
      <c r="A53" s="128">
        <v>43</v>
      </c>
      <c r="B53" s="156" t="s">
        <v>2507</v>
      </c>
      <c r="C53" s="161" t="s">
        <v>2508</v>
      </c>
      <c r="D53" s="131" t="s">
        <v>154</v>
      </c>
      <c r="E53" s="152">
        <v>93101</v>
      </c>
      <c r="F53" s="132">
        <v>0</v>
      </c>
      <c r="G53" s="132">
        <f t="shared" si="1"/>
        <v>93101</v>
      </c>
      <c r="H53" s="131" t="s">
        <v>115</v>
      </c>
      <c r="I53" s="119" t="s">
        <v>764</v>
      </c>
    </row>
    <row r="54" spans="1:9" s="59" customFormat="1" ht="25.5">
      <c r="A54" s="128">
        <v>44</v>
      </c>
      <c r="B54" s="159" t="s">
        <v>1762</v>
      </c>
      <c r="C54" s="161" t="s">
        <v>484</v>
      </c>
      <c r="D54" s="131" t="s">
        <v>154</v>
      </c>
      <c r="E54" s="152">
        <v>201000</v>
      </c>
      <c r="F54" s="132">
        <v>0</v>
      </c>
      <c r="G54" s="132">
        <f t="shared" si="1"/>
        <v>201000</v>
      </c>
      <c r="H54" s="131" t="s">
        <v>115</v>
      </c>
      <c r="I54" s="119" t="s">
        <v>758</v>
      </c>
    </row>
    <row r="55" spans="1:9" s="59" customFormat="1" ht="25.5">
      <c r="A55" s="128">
        <v>45</v>
      </c>
      <c r="B55" s="159" t="s">
        <v>1762</v>
      </c>
      <c r="C55" s="161" t="s">
        <v>485</v>
      </c>
      <c r="D55" s="131" t="s">
        <v>41</v>
      </c>
      <c r="E55" s="152">
        <v>10750</v>
      </c>
      <c r="F55" s="132">
        <v>0</v>
      </c>
      <c r="G55" s="132">
        <f t="shared" si="1"/>
        <v>10750</v>
      </c>
      <c r="H55" s="131" t="s">
        <v>115</v>
      </c>
      <c r="I55" s="119" t="s">
        <v>758</v>
      </c>
    </row>
    <row r="56" spans="1:9" s="59" customFormat="1" ht="25.5">
      <c r="A56" s="128">
        <v>46</v>
      </c>
      <c r="B56" s="159" t="s">
        <v>474</v>
      </c>
      <c r="C56" s="161" t="s">
        <v>486</v>
      </c>
      <c r="D56" s="131" t="s">
        <v>154</v>
      </c>
      <c r="E56" s="152">
        <v>25560</v>
      </c>
      <c r="F56" s="132">
        <v>0</v>
      </c>
      <c r="G56" s="132">
        <f t="shared" si="1"/>
        <v>25560</v>
      </c>
      <c r="H56" s="131" t="s">
        <v>115</v>
      </c>
      <c r="I56" s="119" t="s">
        <v>761</v>
      </c>
    </row>
    <row r="57" spans="1:9" s="59" customFormat="1" ht="25.5">
      <c r="A57" s="128">
        <v>47</v>
      </c>
      <c r="B57" s="159" t="s">
        <v>475</v>
      </c>
      <c r="C57" s="161" t="s">
        <v>487</v>
      </c>
      <c r="D57" s="131" t="s">
        <v>154</v>
      </c>
      <c r="E57" s="152">
        <v>28273</v>
      </c>
      <c r="F57" s="132">
        <v>0</v>
      </c>
      <c r="G57" s="132">
        <f t="shared" si="1"/>
        <v>28273</v>
      </c>
      <c r="H57" s="131" t="s">
        <v>115</v>
      </c>
      <c r="I57" s="119" t="s">
        <v>761</v>
      </c>
    </row>
    <row r="58" spans="1:9" s="59" customFormat="1" ht="25.5">
      <c r="A58" s="128">
        <v>48</v>
      </c>
      <c r="B58" s="159" t="s">
        <v>1754</v>
      </c>
      <c r="C58" s="161" t="s">
        <v>1755</v>
      </c>
      <c r="D58" s="131" t="s">
        <v>154</v>
      </c>
      <c r="E58" s="152">
        <v>100000</v>
      </c>
      <c r="F58" s="132">
        <v>0</v>
      </c>
      <c r="G58" s="132">
        <f t="shared" si="1"/>
        <v>100000</v>
      </c>
      <c r="H58" s="131" t="s">
        <v>115</v>
      </c>
      <c r="I58" s="119" t="s">
        <v>1756</v>
      </c>
    </row>
    <row r="59" spans="1:9" s="59" customFormat="1" ht="16.5" customHeight="1">
      <c r="A59" s="128">
        <v>49</v>
      </c>
      <c r="B59" s="258" t="s">
        <v>1014</v>
      </c>
      <c r="C59" s="161" t="s">
        <v>1761</v>
      </c>
      <c r="D59" s="131" t="s">
        <v>41</v>
      </c>
      <c r="E59" s="152">
        <v>94232</v>
      </c>
      <c r="F59" s="132">
        <v>0</v>
      </c>
      <c r="G59" s="132">
        <f t="shared" si="1"/>
        <v>94232</v>
      </c>
      <c r="H59" s="131" t="s">
        <v>115</v>
      </c>
      <c r="I59" s="119" t="s">
        <v>758</v>
      </c>
    </row>
    <row r="60" spans="1:9" s="59" customFormat="1" ht="21.75" customHeight="1">
      <c r="A60" s="128">
        <v>50</v>
      </c>
      <c r="B60" s="258" t="s">
        <v>1763</v>
      </c>
      <c r="C60" s="161" t="s">
        <v>1765</v>
      </c>
      <c r="D60" s="131" t="s">
        <v>154</v>
      </c>
      <c r="E60" s="152">
        <v>98726</v>
      </c>
      <c r="F60" s="132">
        <v>0</v>
      </c>
      <c r="G60" s="132">
        <f t="shared" si="1"/>
        <v>98726</v>
      </c>
      <c r="H60" s="131" t="s">
        <v>115</v>
      </c>
      <c r="I60" s="119" t="s">
        <v>760</v>
      </c>
    </row>
    <row r="61" spans="1:9" s="59" customFormat="1" ht="25.5">
      <c r="A61" s="128">
        <v>51</v>
      </c>
      <c r="B61" s="258" t="s">
        <v>1763</v>
      </c>
      <c r="C61" s="161" t="s">
        <v>1764</v>
      </c>
      <c r="D61" s="131" t="s">
        <v>154</v>
      </c>
      <c r="E61" s="152">
        <v>268714</v>
      </c>
      <c r="F61" s="132">
        <v>0</v>
      </c>
      <c r="G61" s="132">
        <f t="shared" si="1"/>
        <v>268714</v>
      </c>
      <c r="H61" s="131" t="s">
        <v>115</v>
      </c>
      <c r="I61" s="119" t="s">
        <v>760</v>
      </c>
    </row>
    <row r="62" spans="1:9" s="59" customFormat="1" ht="15.75" customHeight="1">
      <c r="A62" s="128">
        <v>52</v>
      </c>
      <c r="B62" s="258" t="s">
        <v>1763</v>
      </c>
      <c r="C62" s="161" t="s">
        <v>1766</v>
      </c>
      <c r="D62" s="131" t="s">
        <v>154</v>
      </c>
      <c r="E62" s="152">
        <v>70160</v>
      </c>
      <c r="F62" s="132">
        <v>0</v>
      </c>
      <c r="G62" s="132">
        <f t="shared" si="1"/>
        <v>70160</v>
      </c>
      <c r="H62" s="131" t="s">
        <v>115</v>
      </c>
      <c r="I62" s="119" t="s">
        <v>760</v>
      </c>
    </row>
    <row r="63" spans="1:9" s="59" customFormat="1" ht="15.75" customHeight="1">
      <c r="A63" s="128">
        <v>53</v>
      </c>
      <c r="B63" s="258" t="s">
        <v>2509</v>
      </c>
      <c r="C63" s="161" t="s">
        <v>2510</v>
      </c>
      <c r="D63" s="131" t="s">
        <v>154</v>
      </c>
      <c r="E63" s="152">
        <v>6980716</v>
      </c>
      <c r="F63" s="132">
        <v>0</v>
      </c>
      <c r="G63" s="132">
        <f t="shared" si="1"/>
        <v>6980716</v>
      </c>
      <c r="H63" s="131" t="s">
        <v>115</v>
      </c>
      <c r="I63" s="119" t="s">
        <v>2506</v>
      </c>
    </row>
    <row r="64" spans="1:9" s="59" customFormat="1" ht="14.25" customHeight="1">
      <c r="A64" s="128">
        <v>54</v>
      </c>
      <c r="B64" s="159" t="s">
        <v>749</v>
      </c>
      <c r="C64" s="161" t="s">
        <v>1753</v>
      </c>
      <c r="D64" s="131" t="s">
        <v>41</v>
      </c>
      <c r="E64" s="152">
        <v>546561</v>
      </c>
      <c r="F64" s="132">
        <v>0</v>
      </c>
      <c r="G64" s="132">
        <f t="shared" si="1"/>
        <v>546561</v>
      </c>
      <c r="H64" s="131" t="s">
        <v>115</v>
      </c>
      <c r="I64" s="119" t="s">
        <v>764</v>
      </c>
    </row>
    <row r="65" spans="1:9" s="59" customFormat="1" ht="21.75" customHeight="1">
      <c r="A65" s="62" t="s">
        <v>78</v>
      </c>
      <c r="B65" s="98" t="s">
        <v>76</v>
      </c>
      <c r="C65" s="61">
        <f>C66+C398+C556+C655+C698+C713+C761+C873+C1057+C1123+C670</f>
        <v>1116</v>
      </c>
      <c r="D65" s="61">
        <f>D66+D398+D556+D655+D698+D713+D761+D873+D1057+D1123+D670</f>
        <v>1116</v>
      </c>
      <c r="E65" s="109">
        <f>E66+E398+E556+E655+E698+E713+E761+E873+E1057+E1123+E670</f>
        <v>302538065</v>
      </c>
      <c r="F65" s="124">
        <f>F66+F398+F556+F655+F698+F713+F761+F873+F1057+F1123+F670</f>
        <v>3417619</v>
      </c>
      <c r="G65" s="124">
        <f>G66+G398+G556+G655+G698+G713+G761+G873+G1057+G1123+G670</f>
        <v>299123446</v>
      </c>
      <c r="H65" s="61">
        <v>1116</v>
      </c>
      <c r="I65" s="119"/>
    </row>
    <row r="66" spans="1:9" s="59" customFormat="1" ht="16.5" customHeight="1">
      <c r="A66" s="63" t="s">
        <v>79</v>
      </c>
      <c r="B66" s="64" t="s">
        <v>162</v>
      </c>
      <c r="C66" s="117">
        <f>COUNTA(C67:C397)</f>
        <v>331</v>
      </c>
      <c r="D66" s="117">
        <v>331</v>
      </c>
      <c r="E66" s="118">
        <f>SUM(E67:E397)</f>
        <v>234164045</v>
      </c>
      <c r="F66" s="118">
        <f>SUM(F67:F397)</f>
        <v>2367482</v>
      </c>
      <c r="G66" s="118">
        <f>(SUM(G67:G397))</f>
        <v>231796563</v>
      </c>
      <c r="H66" s="117">
        <v>331</v>
      </c>
      <c r="I66" s="119"/>
    </row>
    <row r="67" spans="1:9" s="59" customFormat="1" ht="15" customHeight="1">
      <c r="A67" s="162" t="s">
        <v>1411</v>
      </c>
      <c r="B67" s="163" t="s">
        <v>2512</v>
      </c>
      <c r="C67" s="164" t="s">
        <v>2532</v>
      </c>
      <c r="D67" s="131" t="s">
        <v>41</v>
      </c>
      <c r="E67" s="165">
        <v>8180</v>
      </c>
      <c r="F67" s="118"/>
      <c r="G67" s="165">
        <f aca="true" t="shared" si="2" ref="G67:G130">E67-F67</f>
        <v>8180</v>
      </c>
      <c r="H67" s="131" t="s">
        <v>115</v>
      </c>
      <c r="I67" s="119"/>
    </row>
    <row r="68" spans="1:9" s="59" customFormat="1" ht="15.75" customHeight="1">
      <c r="A68" s="162" t="s">
        <v>1412</v>
      </c>
      <c r="B68" s="163" t="s">
        <v>2513</v>
      </c>
      <c r="C68" s="164" t="s">
        <v>2533</v>
      </c>
      <c r="D68" s="131" t="s">
        <v>41</v>
      </c>
      <c r="E68" s="165">
        <v>82745</v>
      </c>
      <c r="F68" s="165">
        <v>200</v>
      </c>
      <c r="G68" s="165">
        <f t="shared" si="2"/>
        <v>82545</v>
      </c>
      <c r="H68" s="131" t="s">
        <v>115</v>
      </c>
      <c r="I68" s="119"/>
    </row>
    <row r="69" spans="1:9" s="59" customFormat="1" ht="15.75" customHeight="1">
      <c r="A69" s="162" t="s">
        <v>1413</v>
      </c>
      <c r="B69" s="166" t="s">
        <v>2514</v>
      </c>
      <c r="C69" s="167" t="s">
        <v>2534</v>
      </c>
      <c r="D69" s="131" t="s">
        <v>41</v>
      </c>
      <c r="E69" s="165">
        <v>1425</v>
      </c>
      <c r="F69" s="165">
        <v>0</v>
      </c>
      <c r="G69" s="165">
        <f t="shared" si="2"/>
        <v>1425</v>
      </c>
      <c r="H69" s="131" t="s">
        <v>117</v>
      </c>
      <c r="I69" s="119"/>
    </row>
    <row r="70" spans="1:9" s="59" customFormat="1" ht="15.75" customHeight="1">
      <c r="A70" s="162" t="s">
        <v>1414</v>
      </c>
      <c r="B70" s="168" t="s">
        <v>978</v>
      </c>
      <c r="C70" s="169" t="s">
        <v>911</v>
      </c>
      <c r="D70" s="131" t="s">
        <v>41</v>
      </c>
      <c r="E70" s="165">
        <v>54000</v>
      </c>
      <c r="F70" s="165">
        <v>0</v>
      </c>
      <c r="G70" s="165">
        <f t="shared" si="2"/>
        <v>54000</v>
      </c>
      <c r="H70" s="131" t="s">
        <v>115</v>
      </c>
      <c r="I70" s="119"/>
    </row>
    <row r="71" spans="1:9" s="59" customFormat="1" ht="14.25" customHeight="1">
      <c r="A71" s="162" t="s">
        <v>1415</v>
      </c>
      <c r="B71" s="168" t="s">
        <v>2515</v>
      </c>
      <c r="C71" s="169" t="s">
        <v>2535</v>
      </c>
      <c r="D71" s="131" t="s">
        <v>41</v>
      </c>
      <c r="E71" s="165">
        <v>192493</v>
      </c>
      <c r="F71" s="165">
        <v>0</v>
      </c>
      <c r="G71" s="165">
        <f t="shared" si="2"/>
        <v>192493</v>
      </c>
      <c r="H71" s="131" t="s">
        <v>115</v>
      </c>
      <c r="I71" s="119"/>
    </row>
    <row r="72" spans="1:9" s="59" customFormat="1" ht="15" customHeight="1">
      <c r="A72" s="162" t="s">
        <v>1416</v>
      </c>
      <c r="B72" s="166" t="s">
        <v>2516</v>
      </c>
      <c r="C72" s="167" t="s">
        <v>1050</v>
      </c>
      <c r="D72" s="131" t="s">
        <v>154</v>
      </c>
      <c r="E72" s="165">
        <v>18000</v>
      </c>
      <c r="F72" s="165">
        <v>0</v>
      </c>
      <c r="G72" s="165">
        <f t="shared" si="2"/>
        <v>18000</v>
      </c>
      <c r="H72" s="131" t="s">
        <v>117</v>
      </c>
      <c r="I72" s="119"/>
    </row>
    <row r="73" spans="1:9" s="59" customFormat="1" ht="15.75" customHeight="1">
      <c r="A73" s="162" t="s">
        <v>1417</v>
      </c>
      <c r="B73" s="170" t="s">
        <v>2516</v>
      </c>
      <c r="C73" s="171" t="s">
        <v>2536</v>
      </c>
      <c r="D73" s="131" t="s">
        <v>41</v>
      </c>
      <c r="E73" s="165">
        <v>150000</v>
      </c>
      <c r="F73" s="165">
        <v>0</v>
      </c>
      <c r="G73" s="165">
        <f t="shared" si="2"/>
        <v>150000</v>
      </c>
      <c r="H73" s="131" t="s">
        <v>115</v>
      </c>
      <c r="I73" s="119"/>
    </row>
    <row r="74" spans="1:9" s="59" customFormat="1" ht="16.5" customHeight="1">
      <c r="A74" s="162" t="s">
        <v>1418</v>
      </c>
      <c r="B74" s="170" t="s">
        <v>2517</v>
      </c>
      <c r="C74" s="171" t="s">
        <v>2537</v>
      </c>
      <c r="D74" s="131" t="s">
        <v>41</v>
      </c>
      <c r="E74" s="165">
        <v>10200</v>
      </c>
      <c r="F74" s="165">
        <v>200</v>
      </c>
      <c r="G74" s="165">
        <f t="shared" si="2"/>
        <v>10000</v>
      </c>
      <c r="H74" s="131" t="s">
        <v>115</v>
      </c>
      <c r="I74" s="119"/>
    </row>
    <row r="75" spans="1:9" s="59" customFormat="1" ht="16.5" customHeight="1">
      <c r="A75" s="162" t="s">
        <v>1419</v>
      </c>
      <c r="B75" s="172" t="s">
        <v>2518</v>
      </c>
      <c r="C75" s="171" t="s">
        <v>2235</v>
      </c>
      <c r="D75" s="131" t="s">
        <v>41</v>
      </c>
      <c r="E75" s="165">
        <v>10200</v>
      </c>
      <c r="F75" s="165">
        <v>200</v>
      </c>
      <c r="G75" s="165">
        <f t="shared" si="2"/>
        <v>10000</v>
      </c>
      <c r="H75" s="131" t="s">
        <v>115</v>
      </c>
      <c r="I75" s="119"/>
    </row>
    <row r="76" spans="1:9" s="59" customFormat="1" ht="15" customHeight="1">
      <c r="A76" s="162" t="s">
        <v>1420</v>
      </c>
      <c r="B76" s="172" t="s">
        <v>2519</v>
      </c>
      <c r="C76" s="171" t="s">
        <v>2538</v>
      </c>
      <c r="D76" s="131" t="s">
        <v>154</v>
      </c>
      <c r="E76" s="165">
        <v>10200</v>
      </c>
      <c r="F76" s="165">
        <v>200</v>
      </c>
      <c r="G76" s="165">
        <f t="shared" si="2"/>
        <v>10000</v>
      </c>
      <c r="H76" s="131" t="s">
        <v>115</v>
      </c>
      <c r="I76" s="119"/>
    </row>
    <row r="77" spans="1:9" s="59" customFormat="1" ht="14.25" customHeight="1">
      <c r="A77" s="162" t="s">
        <v>1421</v>
      </c>
      <c r="B77" s="172" t="s">
        <v>804</v>
      </c>
      <c r="C77" s="171" t="s">
        <v>805</v>
      </c>
      <c r="D77" s="131" t="s">
        <v>41</v>
      </c>
      <c r="E77" s="165">
        <v>10000</v>
      </c>
      <c r="F77" s="165">
        <v>0</v>
      </c>
      <c r="G77" s="165">
        <f t="shared" si="2"/>
        <v>10000</v>
      </c>
      <c r="H77" s="131" t="s">
        <v>115</v>
      </c>
      <c r="I77" s="119"/>
    </row>
    <row r="78" spans="1:9" s="59" customFormat="1" ht="15" customHeight="1">
      <c r="A78" s="162" t="s">
        <v>1422</v>
      </c>
      <c r="B78" s="172" t="s">
        <v>806</v>
      </c>
      <c r="C78" s="171" t="s">
        <v>807</v>
      </c>
      <c r="D78" s="131" t="s">
        <v>154</v>
      </c>
      <c r="E78" s="165">
        <v>3000</v>
      </c>
      <c r="F78" s="165">
        <v>0</v>
      </c>
      <c r="G78" s="165">
        <f t="shared" si="2"/>
        <v>3000</v>
      </c>
      <c r="H78" s="131" t="s">
        <v>117</v>
      </c>
      <c r="I78" s="119"/>
    </row>
    <row r="79" spans="1:9" s="59" customFormat="1" ht="15.75" customHeight="1">
      <c r="A79" s="162" t="s">
        <v>1423</v>
      </c>
      <c r="B79" s="172" t="s">
        <v>808</v>
      </c>
      <c r="C79" s="171" t="s">
        <v>809</v>
      </c>
      <c r="D79" s="131" t="s">
        <v>41</v>
      </c>
      <c r="E79" s="165">
        <v>27730</v>
      </c>
      <c r="F79" s="165">
        <v>0</v>
      </c>
      <c r="G79" s="165">
        <f t="shared" si="2"/>
        <v>27730</v>
      </c>
      <c r="H79" s="131" t="s">
        <v>115</v>
      </c>
      <c r="I79" s="119"/>
    </row>
    <row r="80" spans="1:9" s="59" customFormat="1" ht="15" customHeight="1">
      <c r="A80" s="162" t="s">
        <v>1424</v>
      </c>
      <c r="B80" s="170" t="s">
        <v>810</v>
      </c>
      <c r="C80" s="171" t="s">
        <v>811</v>
      </c>
      <c r="D80" s="131" t="s">
        <v>41</v>
      </c>
      <c r="E80" s="165">
        <v>22180</v>
      </c>
      <c r="F80" s="165">
        <v>0</v>
      </c>
      <c r="G80" s="165">
        <f t="shared" si="2"/>
        <v>22180</v>
      </c>
      <c r="H80" s="131" t="s">
        <v>115</v>
      </c>
      <c r="I80" s="119"/>
    </row>
    <row r="81" spans="1:9" s="59" customFormat="1" ht="15" customHeight="1">
      <c r="A81" s="162" t="s">
        <v>1425</v>
      </c>
      <c r="B81" s="172" t="s">
        <v>812</v>
      </c>
      <c r="C81" s="171" t="s">
        <v>813</v>
      </c>
      <c r="D81" s="131" t="s">
        <v>41</v>
      </c>
      <c r="E81" s="165">
        <v>20000</v>
      </c>
      <c r="F81" s="165">
        <v>0</v>
      </c>
      <c r="G81" s="165">
        <f t="shared" si="2"/>
        <v>20000</v>
      </c>
      <c r="H81" s="131" t="s">
        <v>115</v>
      </c>
      <c r="I81" s="119"/>
    </row>
    <row r="82" spans="1:9" s="59" customFormat="1" ht="15.75" customHeight="1">
      <c r="A82" s="162" t="s">
        <v>1426</v>
      </c>
      <c r="B82" s="172" t="s">
        <v>812</v>
      </c>
      <c r="C82" s="171" t="s">
        <v>966</v>
      </c>
      <c r="D82" s="131" t="s">
        <v>154</v>
      </c>
      <c r="E82" s="165">
        <v>400000</v>
      </c>
      <c r="F82" s="165">
        <v>0</v>
      </c>
      <c r="G82" s="165">
        <f t="shared" si="2"/>
        <v>400000</v>
      </c>
      <c r="H82" s="131" t="s">
        <v>115</v>
      </c>
      <c r="I82" s="119"/>
    </row>
    <row r="83" spans="1:9" s="59" customFormat="1" ht="14.25" customHeight="1">
      <c r="A83" s="162" t="s">
        <v>1427</v>
      </c>
      <c r="B83" s="172" t="s">
        <v>814</v>
      </c>
      <c r="C83" s="171" t="s">
        <v>815</v>
      </c>
      <c r="D83" s="131" t="s">
        <v>154</v>
      </c>
      <c r="E83" s="165">
        <v>13000</v>
      </c>
      <c r="F83" s="165">
        <v>0</v>
      </c>
      <c r="G83" s="165">
        <f t="shared" si="2"/>
        <v>13000</v>
      </c>
      <c r="H83" s="131" t="s">
        <v>115</v>
      </c>
      <c r="I83" s="119"/>
    </row>
    <row r="84" spans="1:9" s="59" customFormat="1" ht="15" customHeight="1">
      <c r="A84" s="162" t="s">
        <v>1428</v>
      </c>
      <c r="B84" s="172" t="s">
        <v>816</v>
      </c>
      <c r="C84" s="171" t="s">
        <v>817</v>
      </c>
      <c r="D84" s="131" t="s">
        <v>41</v>
      </c>
      <c r="E84" s="165">
        <v>11000</v>
      </c>
      <c r="F84" s="165">
        <v>0</v>
      </c>
      <c r="G84" s="165">
        <f t="shared" si="2"/>
        <v>11000</v>
      </c>
      <c r="H84" s="131" t="s">
        <v>115</v>
      </c>
      <c r="I84" s="119"/>
    </row>
    <row r="85" spans="1:9" s="59" customFormat="1" ht="16.5" customHeight="1">
      <c r="A85" s="162" t="s">
        <v>1429</v>
      </c>
      <c r="B85" s="172" t="s">
        <v>814</v>
      </c>
      <c r="C85" s="171" t="s">
        <v>818</v>
      </c>
      <c r="D85" s="131" t="s">
        <v>41</v>
      </c>
      <c r="E85" s="165">
        <v>2090</v>
      </c>
      <c r="F85" s="165">
        <v>200</v>
      </c>
      <c r="G85" s="165">
        <f t="shared" si="2"/>
        <v>1890</v>
      </c>
      <c r="H85" s="131" t="s">
        <v>115</v>
      </c>
      <c r="I85" s="119"/>
    </row>
    <row r="86" spans="1:9" s="59" customFormat="1" ht="15" customHeight="1">
      <c r="A86" s="162" t="s">
        <v>1430</v>
      </c>
      <c r="B86" s="173" t="s">
        <v>819</v>
      </c>
      <c r="C86" s="174" t="s">
        <v>820</v>
      </c>
      <c r="D86" s="131" t="s">
        <v>41</v>
      </c>
      <c r="E86" s="165">
        <v>3200</v>
      </c>
      <c r="F86" s="165">
        <v>0</v>
      </c>
      <c r="G86" s="165">
        <f t="shared" si="2"/>
        <v>3200</v>
      </c>
      <c r="H86" s="131" t="s">
        <v>115</v>
      </c>
      <c r="I86" s="119"/>
    </row>
    <row r="87" spans="1:9" s="59" customFormat="1" ht="12.75" customHeight="1">
      <c r="A87" s="162" t="s">
        <v>1431</v>
      </c>
      <c r="B87" s="173" t="s">
        <v>821</v>
      </c>
      <c r="C87" s="174" t="s">
        <v>822</v>
      </c>
      <c r="D87" s="131" t="s">
        <v>154</v>
      </c>
      <c r="E87" s="165">
        <v>30000</v>
      </c>
      <c r="F87" s="165">
        <v>0</v>
      </c>
      <c r="G87" s="165">
        <f t="shared" si="2"/>
        <v>30000</v>
      </c>
      <c r="H87" s="131" t="s">
        <v>115</v>
      </c>
      <c r="I87" s="119"/>
    </row>
    <row r="88" spans="1:9" s="59" customFormat="1" ht="15.75" customHeight="1">
      <c r="A88" s="162" t="s">
        <v>1432</v>
      </c>
      <c r="B88" s="172" t="s">
        <v>699</v>
      </c>
      <c r="C88" s="171" t="s">
        <v>2539</v>
      </c>
      <c r="D88" s="131" t="s">
        <v>41</v>
      </c>
      <c r="E88" s="165">
        <v>28417</v>
      </c>
      <c r="F88" s="165">
        <v>0</v>
      </c>
      <c r="G88" s="165">
        <f t="shared" si="2"/>
        <v>28417</v>
      </c>
      <c r="H88" s="131" t="s">
        <v>115</v>
      </c>
      <c r="I88" s="119"/>
    </row>
    <row r="89" spans="1:9" s="59" customFormat="1" ht="16.5" customHeight="1">
      <c r="A89" s="162" t="s">
        <v>1433</v>
      </c>
      <c r="B89" s="170" t="s">
        <v>821</v>
      </c>
      <c r="C89" s="171" t="s">
        <v>823</v>
      </c>
      <c r="D89" s="131" t="s">
        <v>41</v>
      </c>
      <c r="E89" s="165">
        <v>1701</v>
      </c>
      <c r="F89" s="165">
        <v>201</v>
      </c>
      <c r="G89" s="165">
        <f t="shared" si="2"/>
        <v>1500</v>
      </c>
      <c r="H89" s="131" t="s">
        <v>115</v>
      </c>
      <c r="I89" s="119"/>
    </row>
    <row r="90" spans="1:9" s="59" customFormat="1" ht="15" customHeight="1">
      <c r="A90" s="162" t="s">
        <v>1434</v>
      </c>
      <c r="B90" s="172" t="s">
        <v>699</v>
      </c>
      <c r="C90" s="171" t="s">
        <v>2540</v>
      </c>
      <c r="D90" s="131" t="s">
        <v>154</v>
      </c>
      <c r="E90" s="165">
        <v>1624</v>
      </c>
      <c r="F90" s="165">
        <v>203</v>
      </c>
      <c r="G90" s="165">
        <f t="shared" si="2"/>
        <v>1421</v>
      </c>
      <c r="H90" s="131" t="s">
        <v>115</v>
      </c>
      <c r="I90" s="119"/>
    </row>
    <row r="91" spans="1:9" s="59" customFormat="1" ht="15" customHeight="1">
      <c r="A91" s="162" t="s">
        <v>1435</v>
      </c>
      <c r="B91" s="172" t="s">
        <v>824</v>
      </c>
      <c r="C91" s="171" t="s">
        <v>825</v>
      </c>
      <c r="D91" s="131" t="s">
        <v>154</v>
      </c>
      <c r="E91" s="165">
        <v>15189</v>
      </c>
      <c r="F91" s="165">
        <v>3000</v>
      </c>
      <c r="G91" s="165">
        <f t="shared" si="2"/>
        <v>12189</v>
      </c>
      <c r="H91" s="131" t="s">
        <v>115</v>
      </c>
      <c r="I91" s="119"/>
    </row>
    <row r="92" spans="1:9" s="59" customFormat="1" ht="15.75" customHeight="1">
      <c r="A92" s="162" t="s">
        <v>1436</v>
      </c>
      <c r="B92" s="173" t="s">
        <v>826</v>
      </c>
      <c r="C92" s="174" t="s">
        <v>827</v>
      </c>
      <c r="D92" s="131" t="s">
        <v>154</v>
      </c>
      <c r="E92" s="165">
        <v>53696</v>
      </c>
      <c r="F92" s="165">
        <v>41737</v>
      </c>
      <c r="G92" s="165">
        <f t="shared" si="2"/>
        <v>11959</v>
      </c>
      <c r="H92" s="131" t="s">
        <v>115</v>
      </c>
      <c r="I92" s="119"/>
    </row>
    <row r="93" spans="1:9" s="59" customFormat="1" ht="15.75" customHeight="1">
      <c r="A93" s="162" t="s">
        <v>1437</v>
      </c>
      <c r="B93" s="172" t="s">
        <v>828</v>
      </c>
      <c r="C93" s="171" t="s">
        <v>829</v>
      </c>
      <c r="D93" s="131" t="s">
        <v>154</v>
      </c>
      <c r="E93" s="165">
        <v>15800</v>
      </c>
      <c r="F93" s="165">
        <v>0</v>
      </c>
      <c r="G93" s="165">
        <f t="shared" si="2"/>
        <v>15800</v>
      </c>
      <c r="H93" s="131" t="s">
        <v>115</v>
      </c>
      <c r="I93" s="119"/>
    </row>
    <row r="94" spans="1:9" s="59" customFormat="1" ht="15.75" customHeight="1">
      <c r="A94" s="162" t="s">
        <v>1438</v>
      </c>
      <c r="B94" s="173" t="s">
        <v>830</v>
      </c>
      <c r="C94" s="174" t="s">
        <v>831</v>
      </c>
      <c r="D94" s="131" t="s">
        <v>154</v>
      </c>
      <c r="E94" s="165">
        <v>9996</v>
      </c>
      <c r="F94" s="165">
        <v>0</v>
      </c>
      <c r="G94" s="165">
        <f t="shared" si="2"/>
        <v>9996</v>
      </c>
      <c r="H94" s="131" t="s">
        <v>115</v>
      </c>
      <c r="I94" s="119"/>
    </row>
    <row r="95" spans="1:9" s="59" customFormat="1" ht="15.75" customHeight="1">
      <c r="A95" s="162" t="s">
        <v>1439</v>
      </c>
      <c r="B95" s="163" t="s">
        <v>832</v>
      </c>
      <c r="C95" s="164" t="s">
        <v>833</v>
      </c>
      <c r="D95" s="131" t="s">
        <v>154</v>
      </c>
      <c r="E95" s="165">
        <v>24294</v>
      </c>
      <c r="F95" s="165">
        <v>0</v>
      </c>
      <c r="G95" s="165">
        <f t="shared" si="2"/>
        <v>24294</v>
      </c>
      <c r="H95" s="131" t="s">
        <v>115</v>
      </c>
      <c r="I95" s="119"/>
    </row>
    <row r="96" spans="1:9" s="59" customFormat="1" ht="14.25" customHeight="1">
      <c r="A96" s="162" t="s">
        <v>1440</v>
      </c>
      <c r="B96" s="163" t="s">
        <v>834</v>
      </c>
      <c r="C96" s="164" t="s">
        <v>836</v>
      </c>
      <c r="D96" s="131" t="s">
        <v>41</v>
      </c>
      <c r="E96" s="165">
        <v>110115</v>
      </c>
      <c r="F96" s="165">
        <v>300</v>
      </c>
      <c r="G96" s="165">
        <f t="shared" si="2"/>
        <v>109815</v>
      </c>
      <c r="H96" s="131" t="s">
        <v>115</v>
      </c>
      <c r="I96" s="119"/>
    </row>
    <row r="97" spans="1:9" s="59" customFormat="1" ht="15" customHeight="1">
      <c r="A97" s="162" t="s">
        <v>1441</v>
      </c>
      <c r="B97" s="172" t="s">
        <v>837</v>
      </c>
      <c r="C97" s="171" t="s">
        <v>838</v>
      </c>
      <c r="D97" s="131" t="s">
        <v>41</v>
      </c>
      <c r="E97" s="165">
        <v>130800</v>
      </c>
      <c r="F97" s="165">
        <v>0</v>
      </c>
      <c r="G97" s="165">
        <f t="shared" si="2"/>
        <v>130800</v>
      </c>
      <c r="H97" s="131" t="s">
        <v>115</v>
      </c>
      <c r="I97" s="119"/>
    </row>
    <row r="98" spans="1:9" s="59" customFormat="1" ht="14.25" customHeight="1">
      <c r="A98" s="162" t="s">
        <v>1442</v>
      </c>
      <c r="B98" s="172" t="s">
        <v>839</v>
      </c>
      <c r="C98" s="171" t="s">
        <v>840</v>
      </c>
      <c r="D98" s="131" t="s">
        <v>41</v>
      </c>
      <c r="E98" s="175">
        <v>20100</v>
      </c>
      <c r="F98" s="165">
        <v>5332</v>
      </c>
      <c r="G98" s="165">
        <f t="shared" si="2"/>
        <v>14768</v>
      </c>
      <c r="H98" s="131" t="s">
        <v>115</v>
      </c>
      <c r="I98" s="119"/>
    </row>
    <row r="99" spans="1:9" s="59" customFormat="1" ht="16.5" customHeight="1">
      <c r="A99" s="162" t="s">
        <v>1443</v>
      </c>
      <c r="B99" s="172" t="s">
        <v>841</v>
      </c>
      <c r="C99" s="171" t="s">
        <v>842</v>
      </c>
      <c r="D99" s="131" t="s">
        <v>41</v>
      </c>
      <c r="E99" s="165">
        <v>30000</v>
      </c>
      <c r="F99" s="165">
        <v>0</v>
      </c>
      <c r="G99" s="165">
        <f t="shared" si="2"/>
        <v>30000</v>
      </c>
      <c r="H99" s="131" t="s">
        <v>115</v>
      </c>
      <c r="I99" s="119"/>
    </row>
    <row r="100" spans="1:9" s="59" customFormat="1" ht="14.25" customHeight="1">
      <c r="A100" s="162" t="s">
        <v>1444</v>
      </c>
      <c r="B100" s="176" t="s">
        <v>843</v>
      </c>
      <c r="C100" s="171" t="s">
        <v>844</v>
      </c>
      <c r="D100" s="131" t="s">
        <v>41</v>
      </c>
      <c r="E100" s="165">
        <v>1700</v>
      </c>
      <c r="F100" s="165">
        <v>0</v>
      </c>
      <c r="G100" s="165">
        <f t="shared" si="2"/>
        <v>1700</v>
      </c>
      <c r="H100" s="131" t="s">
        <v>117</v>
      </c>
      <c r="I100" s="119"/>
    </row>
    <row r="101" spans="1:9" s="59" customFormat="1" ht="16.5" customHeight="1">
      <c r="A101" s="162" t="s">
        <v>1445</v>
      </c>
      <c r="B101" s="163" t="s">
        <v>845</v>
      </c>
      <c r="C101" s="164" t="s">
        <v>846</v>
      </c>
      <c r="D101" s="131" t="s">
        <v>41</v>
      </c>
      <c r="E101" s="165">
        <v>10109</v>
      </c>
      <c r="F101" s="165">
        <v>1050</v>
      </c>
      <c r="G101" s="165">
        <f t="shared" si="2"/>
        <v>9059</v>
      </c>
      <c r="H101" s="131" t="s">
        <v>115</v>
      </c>
      <c r="I101" s="119"/>
    </row>
    <row r="102" spans="1:9" s="59" customFormat="1" ht="15.75" customHeight="1">
      <c r="A102" s="162" t="s">
        <v>1446</v>
      </c>
      <c r="B102" s="163" t="s">
        <v>847</v>
      </c>
      <c r="C102" s="164" t="s">
        <v>848</v>
      </c>
      <c r="D102" s="131" t="s">
        <v>41</v>
      </c>
      <c r="E102" s="165">
        <v>355186</v>
      </c>
      <c r="F102" s="165">
        <v>0</v>
      </c>
      <c r="G102" s="165">
        <f t="shared" si="2"/>
        <v>355186</v>
      </c>
      <c r="H102" s="131" t="s">
        <v>117</v>
      </c>
      <c r="I102" s="119"/>
    </row>
    <row r="103" spans="1:9" s="59" customFormat="1" ht="15" customHeight="1">
      <c r="A103" s="162" t="s">
        <v>1447</v>
      </c>
      <c r="B103" s="163" t="s">
        <v>847</v>
      </c>
      <c r="C103" s="164" t="s">
        <v>849</v>
      </c>
      <c r="D103" s="131" t="s">
        <v>154</v>
      </c>
      <c r="E103" s="165">
        <v>45537</v>
      </c>
      <c r="F103" s="165">
        <v>0</v>
      </c>
      <c r="G103" s="165">
        <f t="shared" si="2"/>
        <v>45537</v>
      </c>
      <c r="H103" s="131" t="s">
        <v>115</v>
      </c>
      <c r="I103" s="119"/>
    </row>
    <row r="104" spans="1:9" s="59" customFormat="1" ht="14.25" customHeight="1">
      <c r="A104" s="162" t="s">
        <v>1448</v>
      </c>
      <c r="B104" s="172" t="s">
        <v>847</v>
      </c>
      <c r="C104" s="171" t="s">
        <v>850</v>
      </c>
      <c r="D104" s="131" t="s">
        <v>154</v>
      </c>
      <c r="E104" s="165">
        <v>163931</v>
      </c>
      <c r="F104" s="165">
        <v>0</v>
      </c>
      <c r="G104" s="165">
        <f t="shared" si="2"/>
        <v>163931</v>
      </c>
      <c r="H104" s="131" t="s">
        <v>117</v>
      </c>
      <c r="I104" s="119"/>
    </row>
    <row r="105" spans="1:9" s="59" customFormat="1" ht="15.75" customHeight="1">
      <c r="A105" s="162" t="s">
        <v>1449</v>
      </c>
      <c r="B105" s="172" t="s">
        <v>847</v>
      </c>
      <c r="C105" s="171" t="s">
        <v>851</v>
      </c>
      <c r="D105" s="131" t="s">
        <v>41</v>
      </c>
      <c r="E105" s="165">
        <v>72858</v>
      </c>
      <c r="F105" s="165">
        <v>0</v>
      </c>
      <c r="G105" s="165">
        <f t="shared" si="2"/>
        <v>72858</v>
      </c>
      <c r="H105" s="131" t="s">
        <v>115</v>
      </c>
      <c r="I105" s="119"/>
    </row>
    <row r="106" spans="1:9" s="59" customFormat="1" ht="15" customHeight="1">
      <c r="A106" s="162" t="s">
        <v>1450</v>
      </c>
      <c r="B106" s="163" t="s">
        <v>847</v>
      </c>
      <c r="C106" s="164" t="s">
        <v>852</v>
      </c>
      <c r="D106" s="131" t="s">
        <v>41</v>
      </c>
      <c r="E106" s="165">
        <v>109288</v>
      </c>
      <c r="F106" s="165">
        <v>0</v>
      </c>
      <c r="G106" s="165">
        <f t="shared" si="2"/>
        <v>109288</v>
      </c>
      <c r="H106" s="131" t="s">
        <v>115</v>
      </c>
      <c r="I106" s="119"/>
    </row>
    <row r="107" spans="1:9" s="59" customFormat="1" ht="16.5" customHeight="1">
      <c r="A107" s="162" t="s">
        <v>1451</v>
      </c>
      <c r="B107" s="163" t="s">
        <v>853</v>
      </c>
      <c r="C107" s="164" t="s">
        <v>854</v>
      </c>
      <c r="D107" s="131" t="s">
        <v>41</v>
      </c>
      <c r="E107" s="165">
        <v>1500</v>
      </c>
      <c r="F107" s="165">
        <v>0</v>
      </c>
      <c r="G107" s="165">
        <f t="shared" si="2"/>
        <v>1500</v>
      </c>
      <c r="H107" s="131" t="s">
        <v>117</v>
      </c>
      <c r="I107" s="119"/>
    </row>
    <row r="108" spans="1:9" s="59" customFormat="1" ht="16.5" customHeight="1">
      <c r="A108" s="162" t="s">
        <v>1452</v>
      </c>
      <c r="B108" s="163" t="s">
        <v>855</v>
      </c>
      <c r="C108" s="164" t="s">
        <v>856</v>
      </c>
      <c r="D108" s="131" t="s">
        <v>41</v>
      </c>
      <c r="E108" s="165">
        <v>20050</v>
      </c>
      <c r="F108" s="165">
        <v>0</v>
      </c>
      <c r="G108" s="165">
        <f t="shared" si="2"/>
        <v>20050</v>
      </c>
      <c r="H108" s="131" t="s">
        <v>115</v>
      </c>
      <c r="I108" s="119"/>
    </row>
    <row r="109" spans="1:9" s="59" customFormat="1" ht="17.25" customHeight="1">
      <c r="A109" s="162" t="s">
        <v>1453</v>
      </c>
      <c r="B109" s="163" t="s">
        <v>855</v>
      </c>
      <c r="C109" s="164" t="s">
        <v>857</v>
      </c>
      <c r="D109" s="131" t="s">
        <v>41</v>
      </c>
      <c r="E109" s="165">
        <v>19950</v>
      </c>
      <c r="F109" s="165">
        <v>0</v>
      </c>
      <c r="G109" s="165">
        <f t="shared" si="2"/>
        <v>19950</v>
      </c>
      <c r="H109" s="131" t="s">
        <v>115</v>
      </c>
      <c r="I109" s="119"/>
    </row>
    <row r="110" spans="1:9" s="59" customFormat="1" ht="15.75" customHeight="1">
      <c r="A110" s="162" t="s">
        <v>1454</v>
      </c>
      <c r="B110" s="163" t="s">
        <v>858</v>
      </c>
      <c r="C110" s="164" t="s">
        <v>859</v>
      </c>
      <c r="D110" s="131" t="s">
        <v>41</v>
      </c>
      <c r="E110" s="165">
        <v>810</v>
      </c>
      <c r="F110" s="165">
        <v>0</v>
      </c>
      <c r="G110" s="165">
        <f t="shared" si="2"/>
        <v>810</v>
      </c>
      <c r="H110" s="131" t="s">
        <v>115</v>
      </c>
      <c r="I110" s="119"/>
    </row>
    <row r="111" spans="1:9" s="59" customFormat="1" ht="15.75" customHeight="1">
      <c r="A111" s="162" t="s">
        <v>1455</v>
      </c>
      <c r="B111" s="163" t="s">
        <v>860</v>
      </c>
      <c r="C111" s="164" t="s">
        <v>861</v>
      </c>
      <c r="D111" s="131" t="s">
        <v>41</v>
      </c>
      <c r="E111" s="165">
        <v>20251</v>
      </c>
      <c r="F111" s="165">
        <v>351</v>
      </c>
      <c r="G111" s="165">
        <f t="shared" si="2"/>
        <v>19900</v>
      </c>
      <c r="H111" s="131" t="s">
        <v>115</v>
      </c>
      <c r="I111" s="119"/>
    </row>
    <row r="112" spans="1:9" s="59" customFormat="1" ht="16.5" customHeight="1">
      <c r="A112" s="162" t="s">
        <v>1456</v>
      </c>
      <c r="B112" s="163" t="s">
        <v>863</v>
      </c>
      <c r="C112" s="164" t="s">
        <v>864</v>
      </c>
      <c r="D112" s="131" t="s">
        <v>41</v>
      </c>
      <c r="E112" s="165">
        <v>30100</v>
      </c>
      <c r="F112" s="165">
        <v>19600</v>
      </c>
      <c r="G112" s="165">
        <f t="shared" si="2"/>
        <v>10500</v>
      </c>
      <c r="H112" s="131" t="s">
        <v>115</v>
      </c>
      <c r="I112" s="119"/>
    </row>
    <row r="113" spans="1:9" s="59" customFormat="1" ht="14.25" customHeight="1">
      <c r="A113" s="162" t="s">
        <v>1457</v>
      </c>
      <c r="B113" s="163" t="s">
        <v>865</v>
      </c>
      <c r="C113" s="164" t="s">
        <v>835</v>
      </c>
      <c r="D113" s="131" t="s">
        <v>41</v>
      </c>
      <c r="E113" s="165">
        <v>765</v>
      </c>
      <c r="F113" s="165">
        <v>200</v>
      </c>
      <c r="G113" s="165">
        <f t="shared" si="2"/>
        <v>565</v>
      </c>
      <c r="H113" s="131" t="s">
        <v>115</v>
      </c>
      <c r="I113" s="119"/>
    </row>
    <row r="114" spans="1:9" s="59" customFormat="1" ht="15.75" customHeight="1">
      <c r="A114" s="162" t="s">
        <v>1458</v>
      </c>
      <c r="B114" s="163" t="s">
        <v>866</v>
      </c>
      <c r="C114" s="164" t="s">
        <v>867</v>
      </c>
      <c r="D114" s="131" t="s">
        <v>154</v>
      </c>
      <c r="E114" s="165">
        <v>50000</v>
      </c>
      <c r="F114" s="165">
        <v>0</v>
      </c>
      <c r="G114" s="165">
        <f t="shared" si="2"/>
        <v>50000</v>
      </c>
      <c r="H114" s="131" t="s">
        <v>115</v>
      </c>
      <c r="I114" s="119"/>
    </row>
    <row r="115" spans="1:9" s="59" customFormat="1" ht="15.75" customHeight="1">
      <c r="A115" s="162" t="s">
        <v>1459</v>
      </c>
      <c r="B115" s="163" t="s">
        <v>866</v>
      </c>
      <c r="C115" s="164" t="s">
        <v>868</v>
      </c>
      <c r="D115" s="131" t="s">
        <v>41</v>
      </c>
      <c r="E115" s="177">
        <v>19500</v>
      </c>
      <c r="F115" s="165">
        <v>0</v>
      </c>
      <c r="G115" s="165">
        <f t="shared" si="2"/>
        <v>19500</v>
      </c>
      <c r="H115" s="131" t="s">
        <v>115</v>
      </c>
      <c r="I115" s="119"/>
    </row>
    <row r="116" spans="1:9" s="59" customFormat="1" ht="14.25" customHeight="1">
      <c r="A116" s="162" t="s">
        <v>1460</v>
      </c>
      <c r="B116" s="163" t="s">
        <v>869</v>
      </c>
      <c r="C116" s="164" t="s">
        <v>870</v>
      </c>
      <c r="D116" s="131" t="s">
        <v>41</v>
      </c>
      <c r="E116" s="165">
        <v>2200</v>
      </c>
      <c r="F116" s="165">
        <v>900</v>
      </c>
      <c r="G116" s="165">
        <f t="shared" si="2"/>
        <v>1300</v>
      </c>
      <c r="H116" s="131" t="s">
        <v>115</v>
      </c>
      <c r="I116" s="119"/>
    </row>
    <row r="117" spans="1:9" s="59" customFormat="1" ht="14.25" customHeight="1">
      <c r="A117" s="162" t="s">
        <v>1461</v>
      </c>
      <c r="B117" s="163" t="s">
        <v>871</v>
      </c>
      <c r="C117" s="164" t="s">
        <v>872</v>
      </c>
      <c r="D117" s="131" t="s">
        <v>41</v>
      </c>
      <c r="E117" s="165">
        <v>6500</v>
      </c>
      <c r="F117" s="165">
        <v>200</v>
      </c>
      <c r="G117" s="165">
        <f t="shared" si="2"/>
        <v>6300</v>
      </c>
      <c r="H117" s="131" t="s">
        <v>115</v>
      </c>
      <c r="I117" s="119"/>
    </row>
    <row r="118" spans="1:9" s="59" customFormat="1" ht="16.5" customHeight="1">
      <c r="A118" s="162" t="s">
        <v>1462</v>
      </c>
      <c r="B118" s="163" t="s">
        <v>873</v>
      </c>
      <c r="C118" s="164" t="s">
        <v>874</v>
      </c>
      <c r="D118" s="131" t="s">
        <v>41</v>
      </c>
      <c r="E118" s="165">
        <v>10200</v>
      </c>
      <c r="F118" s="165">
        <v>200</v>
      </c>
      <c r="G118" s="165">
        <f t="shared" si="2"/>
        <v>10000</v>
      </c>
      <c r="H118" s="131" t="s">
        <v>115</v>
      </c>
      <c r="I118" s="119"/>
    </row>
    <row r="119" spans="1:9" s="59" customFormat="1" ht="15" customHeight="1">
      <c r="A119" s="162" t="s">
        <v>1463</v>
      </c>
      <c r="B119" s="163" t="s">
        <v>875</v>
      </c>
      <c r="C119" s="164" t="s">
        <v>876</v>
      </c>
      <c r="D119" s="131" t="s">
        <v>41</v>
      </c>
      <c r="E119" s="165">
        <v>149120</v>
      </c>
      <c r="F119" s="165">
        <v>66424</v>
      </c>
      <c r="G119" s="165">
        <f t="shared" si="2"/>
        <v>82696</v>
      </c>
      <c r="H119" s="131" t="s">
        <v>115</v>
      </c>
      <c r="I119" s="119"/>
    </row>
    <row r="120" spans="1:9" s="59" customFormat="1" ht="15.75" customHeight="1">
      <c r="A120" s="162" t="s">
        <v>1464</v>
      </c>
      <c r="B120" s="163" t="s">
        <v>877</v>
      </c>
      <c r="C120" s="164" t="s">
        <v>878</v>
      </c>
      <c r="D120" s="131" t="s">
        <v>41</v>
      </c>
      <c r="E120" s="165">
        <v>4850</v>
      </c>
      <c r="F120" s="165">
        <v>0</v>
      </c>
      <c r="G120" s="165">
        <f t="shared" si="2"/>
        <v>4850</v>
      </c>
      <c r="H120" s="131" t="s">
        <v>115</v>
      </c>
      <c r="I120" s="119"/>
    </row>
    <row r="121" spans="1:9" s="59" customFormat="1" ht="15.75" customHeight="1">
      <c r="A121" s="162" t="s">
        <v>1465</v>
      </c>
      <c r="B121" s="163" t="s">
        <v>879</v>
      </c>
      <c r="C121" s="164" t="s">
        <v>880</v>
      </c>
      <c r="D121" s="131" t="s">
        <v>41</v>
      </c>
      <c r="E121" s="165">
        <v>30400</v>
      </c>
      <c r="F121" s="165">
        <v>0</v>
      </c>
      <c r="G121" s="165">
        <f t="shared" si="2"/>
        <v>30400</v>
      </c>
      <c r="H121" s="131" t="s">
        <v>115</v>
      </c>
      <c r="I121" s="119"/>
    </row>
    <row r="122" spans="1:9" s="59" customFormat="1" ht="15.75" customHeight="1">
      <c r="A122" s="162" t="s">
        <v>1466</v>
      </c>
      <c r="B122" s="163" t="s">
        <v>881</v>
      </c>
      <c r="C122" s="164" t="s">
        <v>815</v>
      </c>
      <c r="D122" s="131" t="s">
        <v>41</v>
      </c>
      <c r="E122" s="165">
        <v>3264</v>
      </c>
      <c r="F122" s="165">
        <v>0</v>
      </c>
      <c r="G122" s="165">
        <f t="shared" si="2"/>
        <v>3264</v>
      </c>
      <c r="H122" s="131" t="s">
        <v>115</v>
      </c>
      <c r="I122" s="119"/>
    </row>
    <row r="123" spans="1:9" s="59" customFormat="1" ht="15" customHeight="1">
      <c r="A123" s="162" t="s">
        <v>1467</v>
      </c>
      <c r="B123" s="163" t="s">
        <v>882</v>
      </c>
      <c r="C123" s="164" t="s">
        <v>883</v>
      </c>
      <c r="D123" s="131" t="s">
        <v>41</v>
      </c>
      <c r="E123" s="165">
        <v>20000</v>
      </c>
      <c r="F123" s="165">
        <v>400</v>
      </c>
      <c r="G123" s="165">
        <f t="shared" si="2"/>
        <v>19600</v>
      </c>
      <c r="H123" s="131" t="s">
        <v>115</v>
      </c>
      <c r="I123" s="119"/>
    </row>
    <row r="124" spans="1:9" s="59" customFormat="1" ht="15.75" customHeight="1">
      <c r="A124" s="162" t="s">
        <v>1468</v>
      </c>
      <c r="B124" s="163" t="s">
        <v>884</v>
      </c>
      <c r="C124" s="164" t="s">
        <v>885</v>
      </c>
      <c r="D124" s="131" t="s">
        <v>41</v>
      </c>
      <c r="E124" s="165">
        <v>30000</v>
      </c>
      <c r="F124" s="165">
        <v>0</v>
      </c>
      <c r="G124" s="165">
        <f t="shared" si="2"/>
        <v>30000</v>
      </c>
      <c r="H124" s="131" t="s">
        <v>117</v>
      </c>
      <c r="I124" s="119"/>
    </row>
    <row r="125" spans="1:9" s="59" customFormat="1" ht="16.5" customHeight="1">
      <c r="A125" s="162" t="s">
        <v>1469</v>
      </c>
      <c r="B125" s="163" t="s">
        <v>886</v>
      </c>
      <c r="C125" s="164" t="s">
        <v>887</v>
      </c>
      <c r="D125" s="131" t="s">
        <v>41</v>
      </c>
      <c r="E125" s="165">
        <v>1950</v>
      </c>
      <c r="F125" s="165">
        <v>20</v>
      </c>
      <c r="G125" s="165">
        <f t="shared" si="2"/>
        <v>1930</v>
      </c>
      <c r="H125" s="131" t="s">
        <v>115</v>
      </c>
      <c r="I125" s="119"/>
    </row>
    <row r="126" spans="1:9" s="59" customFormat="1" ht="16.5" customHeight="1">
      <c r="A126" s="162" t="s">
        <v>1470</v>
      </c>
      <c r="B126" s="163" t="s">
        <v>888</v>
      </c>
      <c r="C126" s="164" t="s">
        <v>889</v>
      </c>
      <c r="D126" s="131" t="s">
        <v>41</v>
      </c>
      <c r="E126" s="165">
        <v>8180</v>
      </c>
      <c r="F126" s="165">
        <v>200</v>
      </c>
      <c r="G126" s="165">
        <f t="shared" si="2"/>
        <v>7980</v>
      </c>
      <c r="H126" s="131" t="s">
        <v>115</v>
      </c>
      <c r="I126" s="119"/>
    </row>
    <row r="127" spans="1:9" s="59" customFormat="1" ht="15.75" customHeight="1">
      <c r="A127" s="162" t="s">
        <v>1471</v>
      </c>
      <c r="B127" s="163" t="s">
        <v>886</v>
      </c>
      <c r="C127" s="164" t="s">
        <v>890</v>
      </c>
      <c r="D127" s="131" t="s">
        <v>41</v>
      </c>
      <c r="E127" s="165">
        <v>700</v>
      </c>
      <c r="F127" s="165">
        <v>200</v>
      </c>
      <c r="G127" s="165">
        <f t="shared" si="2"/>
        <v>500</v>
      </c>
      <c r="H127" s="131" t="s">
        <v>115</v>
      </c>
      <c r="I127" s="119"/>
    </row>
    <row r="128" spans="1:9" s="59" customFormat="1" ht="15" customHeight="1">
      <c r="A128" s="162" t="s">
        <v>1472</v>
      </c>
      <c r="B128" s="163" t="s">
        <v>891</v>
      </c>
      <c r="C128" s="164" t="s">
        <v>892</v>
      </c>
      <c r="D128" s="131" t="s">
        <v>41</v>
      </c>
      <c r="E128" s="165">
        <v>10200</v>
      </c>
      <c r="F128" s="165">
        <v>0</v>
      </c>
      <c r="G128" s="165">
        <f t="shared" si="2"/>
        <v>10200</v>
      </c>
      <c r="H128" s="131" t="s">
        <v>115</v>
      </c>
      <c r="I128" s="119"/>
    </row>
    <row r="129" spans="1:9" s="59" customFormat="1" ht="16.5" customHeight="1">
      <c r="A129" s="162" t="s">
        <v>1473</v>
      </c>
      <c r="B129" s="163" t="s">
        <v>891</v>
      </c>
      <c r="C129" s="164" t="s">
        <v>893</v>
      </c>
      <c r="D129" s="131" t="s">
        <v>41</v>
      </c>
      <c r="E129" s="165">
        <v>510</v>
      </c>
      <c r="F129" s="165">
        <v>0</v>
      </c>
      <c r="G129" s="165">
        <f t="shared" si="2"/>
        <v>510</v>
      </c>
      <c r="H129" s="131" t="s">
        <v>115</v>
      </c>
      <c r="I129" s="119"/>
    </row>
    <row r="130" spans="1:9" s="59" customFormat="1" ht="16.5" customHeight="1">
      <c r="A130" s="162" t="s">
        <v>1474</v>
      </c>
      <c r="B130" s="163" t="s">
        <v>894</v>
      </c>
      <c r="C130" s="164" t="s">
        <v>895</v>
      </c>
      <c r="D130" s="131" t="s">
        <v>41</v>
      </c>
      <c r="E130" s="165">
        <v>20000</v>
      </c>
      <c r="F130" s="165">
        <v>0</v>
      </c>
      <c r="G130" s="165">
        <f t="shared" si="2"/>
        <v>20000</v>
      </c>
      <c r="H130" s="131" t="s">
        <v>115</v>
      </c>
      <c r="I130" s="119"/>
    </row>
    <row r="131" spans="1:9" s="59" customFormat="1" ht="14.25" customHeight="1">
      <c r="A131" s="162" t="s">
        <v>1475</v>
      </c>
      <c r="B131" s="163" t="s">
        <v>2520</v>
      </c>
      <c r="C131" s="164" t="s">
        <v>2541</v>
      </c>
      <c r="D131" s="131" t="s">
        <v>41</v>
      </c>
      <c r="E131" s="165">
        <v>3400</v>
      </c>
      <c r="F131" s="165">
        <v>225</v>
      </c>
      <c r="G131" s="165">
        <f aca="true" t="shared" si="3" ref="G131:G152">E131-F131</f>
        <v>3175</v>
      </c>
      <c r="H131" s="131" t="s">
        <v>115</v>
      </c>
      <c r="I131" s="119"/>
    </row>
    <row r="132" spans="1:9" s="59" customFormat="1" ht="15.75" customHeight="1">
      <c r="A132" s="162" t="s">
        <v>1476</v>
      </c>
      <c r="B132" s="163" t="s">
        <v>2521</v>
      </c>
      <c r="C132" s="164" t="s">
        <v>857</v>
      </c>
      <c r="D132" s="131" t="s">
        <v>41</v>
      </c>
      <c r="E132" s="165">
        <v>33000</v>
      </c>
      <c r="F132" s="165">
        <v>20000</v>
      </c>
      <c r="G132" s="165">
        <f t="shared" si="3"/>
        <v>13000</v>
      </c>
      <c r="H132" s="131" t="s">
        <v>115</v>
      </c>
      <c r="I132" s="119"/>
    </row>
    <row r="133" spans="1:9" s="59" customFormat="1" ht="15.75" customHeight="1">
      <c r="A133" s="162" t="s">
        <v>1477</v>
      </c>
      <c r="B133" s="163" t="s">
        <v>896</v>
      </c>
      <c r="C133" s="164" t="s">
        <v>897</v>
      </c>
      <c r="D133" s="131" t="s">
        <v>41</v>
      </c>
      <c r="E133" s="165">
        <v>19652</v>
      </c>
      <c r="F133" s="165">
        <v>0</v>
      </c>
      <c r="G133" s="165">
        <f t="shared" si="3"/>
        <v>19652</v>
      </c>
      <c r="H133" s="131" t="s">
        <v>115</v>
      </c>
      <c r="I133" s="119"/>
    </row>
    <row r="134" spans="1:9" s="59" customFormat="1" ht="14.25" customHeight="1">
      <c r="A134" s="162" t="s">
        <v>1478</v>
      </c>
      <c r="B134" s="163" t="s">
        <v>2522</v>
      </c>
      <c r="C134" s="164" t="s">
        <v>2542</v>
      </c>
      <c r="D134" s="131" t="s">
        <v>41</v>
      </c>
      <c r="E134" s="165">
        <v>9800</v>
      </c>
      <c r="F134" s="165">
        <v>2100</v>
      </c>
      <c r="G134" s="165">
        <f t="shared" si="3"/>
        <v>7700</v>
      </c>
      <c r="H134" s="131" t="s">
        <v>115</v>
      </c>
      <c r="I134" s="119"/>
    </row>
    <row r="135" spans="1:9" s="59" customFormat="1" ht="15" customHeight="1">
      <c r="A135" s="162" t="s">
        <v>1479</v>
      </c>
      <c r="B135" s="163" t="s">
        <v>898</v>
      </c>
      <c r="C135" s="164" t="s">
        <v>899</v>
      </c>
      <c r="D135" s="131" t="s">
        <v>41</v>
      </c>
      <c r="E135" s="165">
        <v>220200</v>
      </c>
      <c r="F135" s="165">
        <v>0</v>
      </c>
      <c r="G135" s="165">
        <f t="shared" si="3"/>
        <v>220200</v>
      </c>
      <c r="H135" s="131" t="s">
        <v>115</v>
      </c>
      <c r="I135" s="119"/>
    </row>
    <row r="136" spans="1:9" s="59" customFormat="1" ht="16.5" customHeight="1">
      <c r="A136" s="162" t="s">
        <v>1480</v>
      </c>
      <c r="B136" s="163" t="s">
        <v>900</v>
      </c>
      <c r="C136" s="164" t="s">
        <v>901</v>
      </c>
      <c r="D136" s="131" t="s">
        <v>41</v>
      </c>
      <c r="E136" s="165">
        <v>3459</v>
      </c>
      <c r="F136" s="165">
        <v>1</v>
      </c>
      <c r="G136" s="165">
        <f t="shared" si="3"/>
        <v>3458</v>
      </c>
      <c r="H136" s="131" t="s">
        <v>115</v>
      </c>
      <c r="I136" s="119"/>
    </row>
    <row r="137" spans="1:9" s="59" customFormat="1" ht="15" customHeight="1">
      <c r="A137" s="162" t="s">
        <v>1481</v>
      </c>
      <c r="B137" s="163" t="s">
        <v>902</v>
      </c>
      <c r="C137" s="164" t="s">
        <v>903</v>
      </c>
      <c r="D137" s="131" t="s">
        <v>154</v>
      </c>
      <c r="E137" s="165">
        <v>2050</v>
      </c>
      <c r="F137" s="165">
        <v>0</v>
      </c>
      <c r="G137" s="165">
        <f t="shared" si="3"/>
        <v>2050</v>
      </c>
      <c r="H137" s="131" t="s">
        <v>115</v>
      </c>
      <c r="I137" s="119"/>
    </row>
    <row r="138" spans="1:9" s="59" customFormat="1" ht="14.25" customHeight="1">
      <c r="A138" s="162" t="s">
        <v>1482</v>
      </c>
      <c r="B138" s="163" t="s">
        <v>904</v>
      </c>
      <c r="C138" s="164" t="s">
        <v>905</v>
      </c>
      <c r="D138" s="131" t="s">
        <v>154</v>
      </c>
      <c r="E138" s="165">
        <v>1050</v>
      </c>
      <c r="F138" s="165">
        <v>0</v>
      </c>
      <c r="G138" s="165">
        <f t="shared" si="3"/>
        <v>1050</v>
      </c>
      <c r="H138" s="131" t="s">
        <v>115</v>
      </c>
      <c r="I138" s="119"/>
    </row>
    <row r="139" spans="1:9" s="59" customFormat="1" ht="15" customHeight="1">
      <c r="A139" s="162" t="s">
        <v>1483</v>
      </c>
      <c r="B139" s="163" t="s">
        <v>906</v>
      </c>
      <c r="C139" s="164" t="s">
        <v>907</v>
      </c>
      <c r="D139" s="131" t="s">
        <v>41</v>
      </c>
      <c r="E139" s="165">
        <v>5050</v>
      </c>
      <c r="F139" s="165">
        <v>0</v>
      </c>
      <c r="G139" s="165">
        <f t="shared" si="3"/>
        <v>5050</v>
      </c>
      <c r="H139" s="131" t="s">
        <v>115</v>
      </c>
      <c r="I139" s="119"/>
    </row>
    <row r="140" spans="1:9" s="59" customFormat="1" ht="14.25" customHeight="1">
      <c r="A140" s="162" t="s">
        <v>1484</v>
      </c>
      <c r="B140" s="163" t="s">
        <v>908</v>
      </c>
      <c r="C140" s="164" t="s">
        <v>909</v>
      </c>
      <c r="D140" s="131" t="s">
        <v>41</v>
      </c>
      <c r="E140" s="165">
        <v>5050</v>
      </c>
      <c r="F140" s="165">
        <v>0</v>
      </c>
      <c r="G140" s="165">
        <f t="shared" si="3"/>
        <v>5050</v>
      </c>
      <c r="H140" s="131" t="s">
        <v>115</v>
      </c>
      <c r="I140" s="119"/>
    </row>
    <row r="141" spans="1:9" s="59" customFormat="1" ht="15.75" customHeight="1">
      <c r="A141" s="162" t="s">
        <v>1485</v>
      </c>
      <c r="B141" s="163" t="s">
        <v>910</v>
      </c>
      <c r="C141" s="164" t="s">
        <v>911</v>
      </c>
      <c r="D141" s="131" t="s">
        <v>154</v>
      </c>
      <c r="E141" s="165">
        <v>20050</v>
      </c>
      <c r="F141" s="165">
        <v>0</v>
      </c>
      <c r="G141" s="165">
        <f t="shared" si="3"/>
        <v>20050</v>
      </c>
      <c r="H141" s="131" t="s">
        <v>115</v>
      </c>
      <c r="I141" s="119"/>
    </row>
    <row r="142" spans="1:9" s="59" customFormat="1" ht="15" customHeight="1">
      <c r="A142" s="162" t="s">
        <v>1486</v>
      </c>
      <c r="B142" s="163" t="s">
        <v>912</v>
      </c>
      <c r="C142" s="164" t="s">
        <v>913</v>
      </c>
      <c r="D142" s="131" t="s">
        <v>41</v>
      </c>
      <c r="E142" s="165">
        <v>1835</v>
      </c>
      <c r="F142" s="165">
        <v>1</v>
      </c>
      <c r="G142" s="165">
        <f t="shared" si="3"/>
        <v>1834</v>
      </c>
      <c r="H142" s="131" t="s">
        <v>115</v>
      </c>
      <c r="I142" s="119"/>
    </row>
    <row r="143" spans="1:9" s="59" customFormat="1" ht="15" customHeight="1">
      <c r="A143" s="162" t="s">
        <v>1487</v>
      </c>
      <c r="B143" s="163" t="s">
        <v>914</v>
      </c>
      <c r="C143" s="164" t="s">
        <v>915</v>
      </c>
      <c r="D143" s="131" t="s">
        <v>41</v>
      </c>
      <c r="E143" s="165">
        <v>19050</v>
      </c>
      <c r="F143" s="165">
        <v>0</v>
      </c>
      <c r="G143" s="165">
        <f t="shared" si="3"/>
        <v>19050</v>
      </c>
      <c r="H143" s="131" t="s">
        <v>115</v>
      </c>
      <c r="I143" s="119"/>
    </row>
    <row r="144" spans="1:9" s="59" customFormat="1" ht="13.5" customHeight="1">
      <c r="A144" s="162" t="s">
        <v>1488</v>
      </c>
      <c r="B144" s="163" t="s">
        <v>916</v>
      </c>
      <c r="C144" s="164" t="s">
        <v>917</v>
      </c>
      <c r="D144" s="131" t="s">
        <v>41</v>
      </c>
      <c r="E144" s="165">
        <v>6802</v>
      </c>
      <c r="F144" s="165">
        <v>0</v>
      </c>
      <c r="G144" s="165">
        <f t="shared" si="3"/>
        <v>6802</v>
      </c>
      <c r="H144" s="131" t="s">
        <v>115</v>
      </c>
      <c r="I144" s="119"/>
    </row>
    <row r="145" spans="1:9" s="59" customFormat="1" ht="15" customHeight="1">
      <c r="A145" s="162" t="s">
        <v>1489</v>
      </c>
      <c r="B145" s="163" t="s">
        <v>918</v>
      </c>
      <c r="C145" s="164" t="s">
        <v>919</v>
      </c>
      <c r="D145" s="131" t="s">
        <v>41</v>
      </c>
      <c r="E145" s="165">
        <v>5200</v>
      </c>
      <c r="F145" s="165">
        <v>200</v>
      </c>
      <c r="G145" s="165">
        <f t="shared" si="3"/>
        <v>5000</v>
      </c>
      <c r="H145" s="131" t="s">
        <v>115</v>
      </c>
      <c r="I145" s="119"/>
    </row>
    <row r="146" spans="1:9" s="59" customFormat="1" ht="14.25" customHeight="1">
      <c r="A146" s="162" t="s">
        <v>1490</v>
      </c>
      <c r="B146" s="163" t="s">
        <v>920</v>
      </c>
      <c r="C146" s="164" t="s">
        <v>921</v>
      </c>
      <c r="D146" s="131" t="s">
        <v>41</v>
      </c>
      <c r="E146" s="165">
        <v>60300</v>
      </c>
      <c r="F146" s="165">
        <v>400</v>
      </c>
      <c r="G146" s="165">
        <f t="shared" si="3"/>
        <v>59900</v>
      </c>
      <c r="H146" s="131" t="s">
        <v>115</v>
      </c>
      <c r="I146" s="119"/>
    </row>
    <row r="147" spans="1:9" s="59" customFormat="1" ht="13.5" customHeight="1">
      <c r="A147" s="162" t="s">
        <v>1491</v>
      </c>
      <c r="B147" s="163" t="s">
        <v>923</v>
      </c>
      <c r="C147" s="164" t="s">
        <v>924</v>
      </c>
      <c r="D147" s="131" t="s">
        <v>41</v>
      </c>
      <c r="E147" s="165">
        <v>33560</v>
      </c>
      <c r="F147" s="165">
        <v>0</v>
      </c>
      <c r="G147" s="165">
        <f t="shared" si="3"/>
        <v>33560</v>
      </c>
      <c r="H147" s="131" t="s">
        <v>115</v>
      </c>
      <c r="I147" s="119"/>
    </row>
    <row r="148" spans="1:9" s="59" customFormat="1" ht="16.5" customHeight="1">
      <c r="A148" s="162" t="s">
        <v>1492</v>
      </c>
      <c r="B148" s="163" t="s">
        <v>925</v>
      </c>
      <c r="C148" s="164" t="s">
        <v>926</v>
      </c>
      <c r="D148" s="131" t="s">
        <v>41</v>
      </c>
      <c r="E148" s="165">
        <v>4700</v>
      </c>
      <c r="F148" s="165">
        <v>200</v>
      </c>
      <c r="G148" s="165">
        <f t="shared" si="3"/>
        <v>4500</v>
      </c>
      <c r="H148" s="131" t="s">
        <v>117</v>
      </c>
      <c r="I148" s="119"/>
    </row>
    <row r="149" spans="1:9" s="59" customFormat="1" ht="15.75" customHeight="1">
      <c r="A149" s="162" t="s">
        <v>1493</v>
      </c>
      <c r="B149" s="163" t="s">
        <v>927</v>
      </c>
      <c r="C149" s="164" t="s">
        <v>928</v>
      </c>
      <c r="D149" s="131" t="s">
        <v>41</v>
      </c>
      <c r="E149" s="165">
        <v>7140</v>
      </c>
      <c r="F149" s="165">
        <v>1640</v>
      </c>
      <c r="G149" s="165">
        <f t="shared" si="3"/>
        <v>5500</v>
      </c>
      <c r="H149" s="131" t="s">
        <v>115</v>
      </c>
      <c r="I149" s="119"/>
    </row>
    <row r="150" spans="1:9" s="59" customFormat="1" ht="14.25" customHeight="1">
      <c r="A150" s="162" t="s">
        <v>1494</v>
      </c>
      <c r="B150" s="163" t="s">
        <v>929</v>
      </c>
      <c r="C150" s="164" t="s">
        <v>930</v>
      </c>
      <c r="D150" s="131" t="s">
        <v>41</v>
      </c>
      <c r="E150" s="165">
        <v>10800</v>
      </c>
      <c r="F150" s="165">
        <v>0</v>
      </c>
      <c r="G150" s="165">
        <f t="shared" si="3"/>
        <v>10800</v>
      </c>
      <c r="H150" s="131" t="s">
        <v>115</v>
      </c>
      <c r="I150" s="119"/>
    </row>
    <row r="151" spans="1:9" s="59" customFormat="1" ht="13.5" customHeight="1">
      <c r="A151" s="162" t="s">
        <v>1495</v>
      </c>
      <c r="B151" s="163" t="s">
        <v>931</v>
      </c>
      <c r="C151" s="164" t="s">
        <v>932</v>
      </c>
      <c r="D151" s="131" t="s">
        <v>41</v>
      </c>
      <c r="E151" s="165">
        <v>7000</v>
      </c>
      <c r="F151" s="165">
        <v>0</v>
      </c>
      <c r="G151" s="165">
        <f t="shared" si="3"/>
        <v>7000</v>
      </c>
      <c r="H151" s="131" t="s">
        <v>117</v>
      </c>
      <c r="I151" s="119"/>
    </row>
    <row r="152" spans="1:9" s="59" customFormat="1" ht="14.25" customHeight="1">
      <c r="A152" s="162" t="s">
        <v>1496</v>
      </c>
      <c r="B152" s="163" t="s">
        <v>933</v>
      </c>
      <c r="C152" s="164" t="s">
        <v>934</v>
      </c>
      <c r="D152" s="131" t="s">
        <v>41</v>
      </c>
      <c r="E152" s="165">
        <v>4700</v>
      </c>
      <c r="F152" s="165">
        <v>200</v>
      </c>
      <c r="G152" s="165">
        <f t="shared" si="3"/>
        <v>4500</v>
      </c>
      <c r="H152" s="131" t="s">
        <v>115</v>
      </c>
      <c r="I152" s="119"/>
    </row>
    <row r="153" spans="1:9" s="59" customFormat="1" ht="17.25" customHeight="1">
      <c r="A153" s="162" t="s">
        <v>1497</v>
      </c>
      <c r="B153" s="163" t="s">
        <v>935</v>
      </c>
      <c r="C153" s="164" t="s">
        <v>936</v>
      </c>
      <c r="D153" s="131" t="s">
        <v>154</v>
      </c>
      <c r="E153" s="165">
        <v>6900</v>
      </c>
      <c r="F153" s="165">
        <v>0</v>
      </c>
      <c r="G153" s="165">
        <f aca="true" t="shared" si="4" ref="G153:G172">E153-F153</f>
        <v>6900</v>
      </c>
      <c r="H153" s="131" t="s">
        <v>115</v>
      </c>
      <c r="I153" s="119"/>
    </row>
    <row r="154" spans="1:9" s="59" customFormat="1" ht="15" customHeight="1">
      <c r="A154" s="162" t="s">
        <v>1498</v>
      </c>
      <c r="B154" s="163" t="s">
        <v>2521</v>
      </c>
      <c r="C154" s="164" t="s">
        <v>851</v>
      </c>
      <c r="D154" s="131" t="s">
        <v>154</v>
      </c>
      <c r="E154" s="165">
        <v>36000</v>
      </c>
      <c r="F154" s="165">
        <v>0</v>
      </c>
      <c r="G154" s="165">
        <f t="shared" si="4"/>
        <v>36000</v>
      </c>
      <c r="H154" s="131" t="s">
        <v>115</v>
      </c>
      <c r="I154" s="119"/>
    </row>
    <row r="155" spans="1:9" s="59" customFormat="1" ht="15.75" customHeight="1">
      <c r="A155" s="162" t="s">
        <v>1499</v>
      </c>
      <c r="B155" s="163" t="s">
        <v>937</v>
      </c>
      <c r="C155" s="164" t="s">
        <v>885</v>
      </c>
      <c r="D155" s="131" t="s">
        <v>41</v>
      </c>
      <c r="E155" s="177">
        <v>5100</v>
      </c>
      <c r="F155" s="165">
        <v>0</v>
      </c>
      <c r="G155" s="165">
        <f t="shared" si="4"/>
        <v>5100</v>
      </c>
      <c r="H155" s="131" t="s">
        <v>115</v>
      </c>
      <c r="I155" s="119"/>
    </row>
    <row r="156" spans="1:9" s="59" customFormat="1" ht="14.25" customHeight="1">
      <c r="A156" s="162" t="s">
        <v>1500</v>
      </c>
      <c r="B156" s="163" t="s">
        <v>2523</v>
      </c>
      <c r="C156" s="164" t="s">
        <v>1032</v>
      </c>
      <c r="D156" s="131" t="s">
        <v>41</v>
      </c>
      <c r="E156" s="165">
        <v>10158</v>
      </c>
      <c r="F156" s="165">
        <v>0</v>
      </c>
      <c r="G156" s="165">
        <f t="shared" si="4"/>
        <v>10158</v>
      </c>
      <c r="H156" s="131" t="s">
        <v>117</v>
      </c>
      <c r="I156" s="119"/>
    </row>
    <row r="157" spans="1:9" s="59" customFormat="1" ht="13.5" customHeight="1">
      <c r="A157" s="162" t="s">
        <v>1501</v>
      </c>
      <c r="B157" s="163" t="s">
        <v>938</v>
      </c>
      <c r="C157" s="164" t="s">
        <v>939</v>
      </c>
      <c r="D157" s="131" t="s">
        <v>41</v>
      </c>
      <c r="E157" s="165">
        <v>8050</v>
      </c>
      <c r="F157" s="165">
        <v>0</v>
      </c>
      <c r="G157" s="165">
        <f t="shared" si="4"/>
        <v>8050</v>
      </c>
      <c r="H157" s="131" t="s">
        <v>115</v>
      </c>
      <c r="I157" s="119"/>
    </row>
    <row r="158" spans="1:9" s="59" customFormat="1" ht="15.75" customHeight="1">
      <c r="A158" s="162" t="s">
        <v>1502</v>
      </c>
      <c r="B158" s="163" t="s">
        <v>2524</v>
      </c>
      <c r="C158" s="164" t="s">
        <v>2543</v>
      </c>
      <c r="D158" s="131" t="s">
        <v>41</v>
      </c>
      <c r="E158" s="165">
        <v>1204</v>
      </c>
      <c r="F158" s="165">
        <v>204</v>
      </c>
      <c r="G158" s="165">
        <f t="shared" si="4"/>
        <v>1000</v>
      </c>
      <c r="H158" s="131" t="s">
        <v>115</v>
      </c>
      <c r="I158" s="119"/>
    </row>
    <row r="159" spans="1:9" s="59" customFormat="1" ht="16.5" customHeight="1">
      <c r="A159" s="162" t="s">
        <v>1503</v>
      </c>
      <c r="B159" s="163" t="s">
        <v>2525</v>
      </c>
      <c r="C159" s="164" t="s">
        <v>2544</v>
      </c>
      <c r="D159" s="131" t="s">
        <v>41</v>
      </c>
      <c r="E159" s="165">
        <v>21000</v>
      </c>
      <c r="F159" s="165">
        <v>8000</v>
      </c>
      <c r="G159" s="165">
        <f t="shared" si="4"/>
        <v>13000</v>
      </c>
      <c r="H159" s="131" t="s">
        <v>117</v>
      </c>
      <c r="I159" s="119"/>
    </row>
    <row r="160" spans="1:9" s="59" customFormat="1" ht="15" customHeight="1">
      <c r="A160" s="162" t="s">
        <v>1504</v>
      </c>
      <c r="B160" s="163" t="s">
        <v>940</v>
      </c>
      <c r="C160" s="164" t="s">
        <v>941</v>
      </c>
      <c r="D160" s="131" t="s">
        <v>41</v>
      </c>
      <c r="E160" s="165">
        <v>35497</v>
      </c>
      <c r="F160" s="165">
        <v>0</v>
      </c>
      <c r="G160" s="165">
        <f t="shared" si="4"/>
        <v>35497</v>
      </c>
      <c r="H160" s="131" t="s">
        <v>115</v>
      </c>
      <c r="I160" s="119"/>
    </row>
    <row r="161" spans="1:9" s="59" customFormat="1" ht="15.75" customHeight="1">
      <c r="A161" s="162" t="s">
        <v>1505</v>
      </c>
      <c r="B161" s="163" t="s">
        <v>942</v>
      </c>
      <c r="C161" s="164" t="s">
        <v>943</v>
      </c>
      <c r="D161" s="131" t="s">
        <v>41</v>
      </c>
      <c r="E161" s="165">
        <v>3700</v>
      </c>
      <c r="F161" s="165">
        <v>0</v>
      </c>
      <c r="G161" s="165">
        <f t="shared" si="4"/>
        <v>3700</v>
      </c>
      <c r="H161" s="131" t="s">
        <v>115</v>
      </c>
      <c r="I161" s="119"/>
    </row>
    <row r="162" spans="1:9" s="59" customFormat="1" ht="17.25" customHeight="1">
      <c r="A162" s="162" t="s">
        <v>1506</v>
      </c>
      <c r="B162" s="163" t="s">
        <v>944</v>
      </c>
      <c r="C162" s="164" t="s">
        <v>945</v>
      </c>
      <c r="D162" s="131" t="s">
        <v>41</v>
      </c>
      <c r="E162" s="165">
        <v>20050</v>
      </c>
      <c r="F162" s="165">
        <v>0</v>
      </c>
      <c r="G162" s="165">
        <f t="shared" si="4"/>
        <v>20050</v>
      </c>
      <c r="H162" s="131" t="s">
        <v>117</v>
      </c>
      <c r="I162" s="119"/>
    </row>
    <row r="163" spans="1:9" s="59" customFormat="1" ht="14.25" customHeight="1">
      <c r="A163" s="162" t="s">
        <v>1507</v>
      </c>
      <c r="B163" s="163" t="s">
        <v>946</v>
      </c>
      <c r="C163" s="164" t="s">
        <v>861</v>
      </c>
      <c r="D163" s="131" t="s">
        <v>41</v>
      </c>
      <c r="E163" s="165">
        <v>20050</v>
      </c>
      <c r="F163" s="165">
        <v>0</v>
      </c>
      <c r="G163" s="165">
        <f t="shared" si="4"/>
        <v>20050</v>
      </c>
      <c r="H163" s="131" t="s">
        <v>115</v>
      </c>
      <c r="I163" s="119"/>
    </row>
    <row r="164" spans="1:9" s="59" customFormat="1" ht="14.25" customHeight="1">
      <c r="A164" s="162" t="s">
        <v>1508</v>
      </c>
      <c r="B164" s="163" t="s">
        <v>947</v>
      </c>
      <c r="C164" s="164" t="s">
        <v>948</v>
      </c>
      <c r="D164" s="131" t="s">
        <v>41</v>
      </c>
      <c r="E164" s="165">
        <v>49862</v>
      </c>
      <c r="F164" s="165">
        <v>0</v>
      </c>
      <c r="G164" s="165">
        <f t="shared" si="4"/>
        <v>49862</v>
      </c>
      <c r="H164" s="131" t="s">
        <v>115</v>
      </c>
      <c r="I164" s="119"/>
    </row>
    <row r="165" spans="1:9" s="59" customFormat="1" ht="15" customHeight="1">
      <c r="A165" s="162" t="s">
        <v>1509</v>
      </c>
      <c r="B165" s="163" t="s">
        <v>949</v>
      </c>
      <c r="C165" s="164" t="s">
        <v>950</v>
      </c>
      <c r="D165" s="131" t="s">
        <v>41</v>
      </c>
      <c r="E165" s="165">
        <v>7000</v>
      </c>
      <c r="F165" s="165">
        <v>0</v>
      </c>
      <c r="G165" s="165">
        <f t="shared" si="4"/>
        <v>7000</v>
      </c>
      <c r="H165" s="131" t="s">
        <v>115</v>
      </c>
      <c r="I165" s="119"/>
    </row>
    <row r="166" spans="1:9" s="59" customFormat="1" ht="15" customHeight="1">
      <c r="A166" s="162" t="s">
        <v>1510</v>
      </c>
      <c r="B166" s="163" t="s">
        <v>951</v>
      </c>
      <c r="C166" s="164" t="s">
        <v>952</v>
      </c>
      <c r="D166" s="131" t="s">
        <v>41</v>
      </c>
      <c r="E166" s="165">
        <v>40050</v>
      </c>
      <c r="F166" s="165">
        <v>50</v>
      </c>
      <c r="G166" s="165">
        <f t="shared" si="4"/>
        <v>40000</v>
      </c>
      <c r="H166" s="131" t="s">
        <v>117</v>
      </c>
      <c r="I166" s="119"/>
    </row>
    <row r="167" spans="1:9" s="59" customFormat="1" ht="15" customHeight="1">
      <c r="A167" s="162" t="s">
        <v>1511</v>
      </c>
      <c r="B167" s="163" t="s">
        <v>953</v>
      </c>
      <c r="C167" s="164" t="s">
        <v>954</v>
      </c>
      <c r="D167" s="131" t="s">
        <v>41</v>
      </c>
      <c r="E167" s="165">
        <v>20050</v>
      </c>
      <c r="F167" s="165">
        <v>0</v>
      </c>
      <c r="G167" s="165">
        <f t="shared" si="4"/>
        <v>20050</v>
      </c>
      <c r="H167" s="131" t="s">
        <v>117</v>
      </c>
      <c r="I167" s="119"/>
    </row>
    <row r="168" spans="1:9" s="59" customFormat="1" ht="14.25" customHeight="1">
      <c r="A168" s="162" t="s">
        <v>1512</v>
      </c>
      <c r="B168" s="163" t="s">
        <v>955</v>
      </c>
      <c r="C168" s="164" t="s">
        <v>956</v>
      </c>
      <c r="D168" s="131" t="s">
        <v>41</v>
      </c>
      <c r="E168" s="165">
        <v>20050</v>
      </c>
      <c r="F168" s="165">
        <v>0</v>
      </c>
      <c r="G168" s="165">
        <f t="shared" si="4"/>
        <v>20050</v>
      </c>
      <c r="H168" s="131" t="s">
        <v>117</v>
      </c>
      <c r="I168" s="119"/>
    </row>
    <row r="169" spans="1:9" s="59" customFormat="1" ht="15" customHeight="1">
      <c r="A169" s="162" t="s">
        <v>1513</v>
      </c>
      <c r="B169" s="163" t="s">
        <v>957</v>
      </c>
      <c r="C169" s="164" t="s">
        <v>958</v>
      </c>
      <c r="D169" s="131" t="s">
        <v>41</v>
      </c>
      <c r="E169" s="165">
        <v>62000</v>
      </c>
      <c r="F169" s="165">
        <v>0</v>
      </c>
      <c r="G169" s="165">
        <f t="shared" si="4"/>
        <v>62000</v>
      </c>
      <c r="H169" s="131" t="s">
        <v>115</v>
      </c>
      <c r="I169" s="119"/>
    </row>
    <row r="170" spans="1:9" s="59" customFormat="1" ht="13.5" customHeight="1">
      <c r="A170" s="162" t="s">
        <v>1514</v>
      </c>
      <c r="B170" s="163" t="s">
        <v>957</v>
      </c>
      <c r="C170" s="164" t="s">
        <v>959</v>
      </c>
      <c r="D170" s="131" t="s">
        <v>41</v>
      </c>
      <c r="E170" s="165">
        <v>38700</v>
      </c>
      <c r="F170" s="165">
        <v>0</v>
      </c>
      <c r="G170" s="165">
        <f t="shared" si="4"/>
        <v>38700</v>
      </c>
      <c r="H170" s="131" t="s">
        <v>117</v>
      </c>
      <c r="I170" s="119"/>
    </row>
    <row r="171" spans="1:9" s="59" customFormat="1" ht="15" customHeight="1">
      <c r="A171" s="162" t="s">
        <v>1515</v>
      </c>
      <c r="B171" s="163" t="s">
        <v>957</v>
      </c>
      <c r="C171" s="164" t="s">
        <v>960</v>
      </c>
      <c r="D171" s="131" t="s">
        <v>41</v>
      </c>
      <c r="E171" s="165">
        <v>52579</v>
      </c>
      <c r="F171" s="165">
        <v>6579</v>
      </c>
      <c r="G171" s="165">
        <f t="shared" si="4"/>
        <v>46000</v>
      </c>
      <c r="H171" s="131" t="s">
        <v>115</v>
      </c>
      <c r="I171" s="119"/>
    </row>
    <row r="172" spans="1:9" s="59" customFormat="1" ht="15" customHeight="1">
      <c r="A172" s="162" t="s">
        <v>1516</v>
      </c>
      <c r="B172" s="178" t="s">
        <v>961</v>
      </c>
      <c r="C172" s="164" t="s">
        <v>962</v>
      </c>
      <c r="D172" s="131" t="s">
        <v>41</v>
      </c>
      <c r="E172" s="165">
        <v>20100</v>
      </c>
      <c r="F172" s="165">
        <v>9131</v>
      </c>
      <c r="G172" s="165">
        <f t="shared" si="4"/>
        <v>10969</v>
      </c>
      <c r="H172" s="131" t="s">
        <v>117</v>
      </c>
      <c r="I172" s="119"/>
    </row>
    <row r="173" spans="1:9" s="59" customFormat="1" ht="15.75" customHeight="1">
      <c r="A173" s="162" t="s">
        <v>1517</v>
      </c>
      <c r="B173" s="178" t="s">
        <v>963</v>
      </c>
      <c r="C173" s="164" t="s">
        <v>964</v>
      </c>
      <c r="D173" s="131" t="s">
        <v>41</v>
      </c>
      <c r="E173" s="165">
        <v>7855</v>
      </c>
      <c r="F173" s="165">
        <v>400</v>
      </c>
      <c r="G173" s="165">
        <f aca="true" t="shared" si="5" ref="G173:G236">E173-F173</f>
        <v>7455</v>
      </c>
      <c r="H173" s="131" t="s">
        <v>117</v>
      </c>
      <c r="I173" s="119"/>
    </row>
    <row r="174" spans="1:9" s="59" customFormat="1" ht="15" customHeight="1">
      <c r="A174" s="162" t="s">
        <v>1518</v>
      </c>
      <c r="B174" s="178" t="s">
        <v>965</v>
      </c>
      <c r="C174" s="164" t="s">
        <v>966</v>
      </c>
      <c r="D174" s="131" t="s">
        <v>41</v>
      </c>
      <c r="E174" s="165">
        <v>9150</v>
      </c>
      <c r="F174" s="165">
        <v>200</v>
      </c>
      <c r="G174" s="165">
        <f t="shared" si="5"/>
        <v>8950</v>
      </c>
      <c r="H174" s="131" t="s">
        <v>117</v>
      </c>
      <c r="I174" s="119"/>
    </row>
    <row r="175" spans="1:9" s="59" customFormat="1" ht="16.5" customHeight="1">
      <c r="A175" s="162" t="s">
        <v>1519</v>
      </c>
      <c r="B175" s="178" t="s">
        <v>967</v>
      </c>
      <c r="C175" s="164" t="s">
        <v>968</v>
      </c>
      <c r="D175" s="131" t="s">
        <v>41</v>
      </c>
      <c r="E175" s="165">
        <v>5200</v>
      </c>
      <c r="F175" s="165">
        <v>200</v>
      </c>
      <c r="G175" s="165">
        <f t="shared" si="5"/>
        <v>5000</v>
      </c>
      <c r="H175" s="131" t="s">
        <v>115</v>
      </c>
      <c r="I175" s="119"/>
    </row>
    <row r="176" spans="1:9" s="59" customFormat="1" ht="15.75" customHeight="1">
      <c r="A176" s="162" t="s">
        <v>1520</v>
      </c>
      <c r="B176" s="178" t="s">
        <v>969</v>
      </c>
      <c r="C176" s="164" t="s">
        <v>970</v>
      </c>
      <c r="D176" s="131" t="s">
        <v>41</v>
      </c>
      <c r="E176" s="165">
        <v>42100</v>
      </c>
      <c r="F176" s="165">
        <v>0</v>
      </c>
      <c r="G176" s="165">
        <f t="shared" si="5"/>
        <v>42100</v>
      </c>
      <c r="H176" s="131" t="s">
        <v>117</v>
      </c>
      <c r="I176" s="119"/>
    </row>
    <row r="177" spans="1:9" s="59" customFormat="1" ht="16.5" customHeight="1">
      <c r="A177" s="162" t="s">
        <v>1521</v>
      </c>
      <c r="B177" s="178" t="s">
        <v>971</v>
      </c>
      <c r="C177" s="164" t="s">
        <v>972</v>
      </c>
      <c r="D177" s="131" t="s">
        <v>41</v>
      </c>
      <c r="E177" s="165">
        <v>2250</v>
      </c>
      <c r="F177" s="165">
        <v>0</v>
      </c>
      <c r="G177" s="165">
        <f t="shared" si="5"/>
        <v>2250</v>
      </c>
      <c r="H177" s="131" t="s">
        <v>115</v>
      </c>
      <c r="I177" s="119"/>
    </row>
    <row r="178" spans="1:9" s="59" customFormat="1" ht="15.75" customHeight="1">
      <c r="A178" s="162" t="s">
        <v>1522</v>
      </c>
      <c r="B178" s="178" t="s">
        <v>973</v>
      </c>
      <c r="C178" s="164" t="s">
        <v>934</v>
      </c>
      <c r="D178" s="131" t="s">
        <v>41</v>
      </c>
      <c r="E178" s="165">
        <v>4512</v>
      </c>
      <c r="F178" s="165">
        <v>0</v>
      </c>
      <c r="G178" s="165">
        <f t="shared" si="5"/>
        <v>4512</v>
      </c>
      <c r="H178" s="131" t="s">
        <v>117</v>
      </c>
      <c r="I178" s="119"/>
    </row>
    <row r="179" spans="1:9" s="59" customFormat="1" ht="16.5" customHeight="1">
      <c r="A179" s="162" t="s">
        <v>1523</v>
      </c>
      <c r="B179" s="178" t="s">
        <v>974</v>
      </c>
      <c r="C179" s="164" t="s">
        <v>975</v>
      </c>
      <c r="D179" s="131" t="s">
        <v>41</v>
      </c>
      <c r="E179" s="165">
        <v>20050</v>
      </c>
      <c r="F179" s="165">
        <v>5350</v>
      </c>
      <c r="G179" s="165">
        <f t="shared" si="5"/>
        <v>14700</v>
      </c>
      <c r="H179" s="131" t="s">
        <v>115</v>
      </c>
      <c r="I179" s="119"/>
    </row>
    <row r="180" spans="1:9" s="59" customFormat="1" ht="16.5" customHeight="1">
      <c r="A180" s="162" t="s">
        <v>1524</v>
      </c>
      <c r="B180" s="178" t="s">
        <v>976</v>
      </c>
      <c r="C180" s="164" t="s">
        <v>977</v>
      </c>
      <c r="D180" s="131" t="s">
        <v>41</v>
      </c>
      <c r="E180" s="165">
        <v>402200</v>
      </c>
      <c r="F180" s="165">
        <v>290629</v>
      </c>
      <c r="G180" s="165">
        <f t="shared" si="5"/>
        <v>111571</v>
      </c>
      <c r="H180" s="131" t="s">
        <v>117</v>
      </c>
      <c r="I180" s="119"/>
    </row>
    <row r="181" spans="1:9" s="59" customFormat="1" ht="16.5" customHeight="1">
      <c r="A181" s="162" t="s">
        <v>1525</v>
      </c>
      <c r="B181" s="178" t="s">
        <v>978</v>
      </c>
      <c r="C181" s="164" t="s">
        <v>979</v>
      </c>
      <c r="D181" s="131" t="s">
        <v>41</v>
      </c>
      <c r="E181" s="165">
        <v>2900</v>
      </c>
      <c r="F181" s="165">
        <v>0</v>
      </c>
      <c r="G181" s="165">
        <f t="shared" si="5"/>
        <v>2900</v>
      </c>
      <c r="H181" s="131" t="s">
        <v>117</v>
      </c>
      <c r="I181" s="119"/>
    </row>
    <row r="182" spans="1:9" s="59" customFormat="1" ht="15.75" customHeight="1">
      <c r="A182" s="162" t="s">
        <v>1526</v>
      </c>
      <c r="B182" s="178" t="s">
        <v>918</v>
      </c>
      <c r="C182" s="164" t="s">
        <v>980</v>
      </c>
      <c r="D182" s="131" t="s">
        <v>41</v>
      </c>
      <c r="E182" s="165">
        <v>2110</v>
      </c>
      <c r="F182" s="165">
        <v>60</v>
      </c>
      <c r="G182" s="165">
        <f t="shared" si="5"/>
        <v>2050</v>
      </c>
      <c r="H182" s="131" t="s">
        <v>115</v>
      </c>
      <c r="I182" s="119"/>
    </row>
    <row r="183" spans="1:9" s="59" customFormat="1" ht="15" customHeight="1">
      <c r="A183" s="162" t="s">
        <v>1527</v>
      </c>
      <c r="B183" s="178" t="s">
        <v>981</v>
      </c>
      <c r="C183" s="164" t="s">
        <v>970</v>
      </c>
      <c r="D183" s="131" t="s">
        <v>41</v>
      </c>
      <c r="E183" s="165">
        <v>4800</v>
      </c>
      <c r="F183" s="165">
        <v>1200</v>
      </c>
      <c r="G183" s="165">
        <f t="shared" si="5"/>
        <v>3600</v>
      </c>
      <c r="H183" s="131" t="s">
        <v>117</v>
      </c>
      <c r="I183" s="119"/>
    </row>
    <row r="184" spans="1:9" s="59" customFormat="1" ht="15.75" customHeight="1">
      <c r="A184" s="162" t="s">
        <v>1528</v>
      </c>
      <c r="B184" s="178" t="s">
        <v>982</v>
      </c>
      <c r="C184" s="164" t="s">
        <v>983</v>
      </c>
      <c r="D184" s="131" t="s">
        <v>41</v>
      </c>
      <c r="E184" s="165">
        <v>10200</v>
      </c>
      <c r="F184" s="165">
        <v>0</v>
      </c>
      <c r="G184" s="165">
        <f t="shared" si="5"/>
        <v>10200</v>
      </c>
      <c r="H184" s="131" t="s">
        <v>115</v>
      </c>
      <c r="I184" s="119"/>
    </row>
    <row r="185" spans="1:9" s="59" customFormat="1" ht="15" customHeight="1">
      <c r="A185" s="162" t="s">
        <v>1529</v>
      </c>
      <c r="B185" s="178" t="s">
        <v>984</v>
      </c>
      <c r="C185" s="164" t="s">
        <v>939</v>
      </c>
      <c r="D185" s="131" t="s">
        <v>41</v>
      </c>
      <c r="E185" s="165">
        <v>5050</v>
      </c>
      <c r="F185" s="165">
        <v>0</v>
      </c>
      <c r="G185" s="165">
        <f t="shared" si="5"/>
        <v>5050</v>
      </c>
      <c r="H185" s="131" t="s">
        <v>115</v>
      </c>
      <c r="I185" s="119"/>
    </row>
    <row r="186" spans="1:9" s="59" customFormat="1" ht="17.25" customHeight="1">
      <c r="A186" s="162" t="s">
        <v>1530</v>
      </c>
      <c r="B186" s="163" t="s">
        <v>985</v>
      </c>
      <c r="C186" s="164" t="s">
        <v>986</v>
      </c>
      <c r="D186" s="131" t="s">
        <v>41</v>
      </c>
      <c r="E186" s="165">
        <v>5200</v>
      </c>
      <c r="F186" s="165">
        <v>200</v>
      </c>
      <c r="G186" s="165">
        <f t="shared" si="5"/>
        <v>5000</v>
      </c>
      <c r="H186" s="131" t="s">
        <v>115</v>
      </c>
      <c r="I186" s="119"/>
    </row>
    <row r="187" spans="1:9" s="59" customFormat="1" ht="18" customHeight="1">
      <c r="A187" s="162" t="s">
        <v>1531</v>
      </c>
      <c r="B187" s="163" t="s">
        <v>987</v>
      </c>
      <c r="C187" s="164" t="s">
        <v>988</v>
      </c>
      <c r="D187" s="131" t="s">
        <v>41</v>
      </c>
      <c r="E187" s="165">
        <v>4100</v>
      </c>
      <c r="F187" s="165">
        <v>600</v>
      </c>
      <c r="G187" s="165">
        <f t="shared" si="5"/>
        <v>3500</v>
      </c>
      <c r="H187" s="131" t="s">
        <v>117</v>
      </c>
      <c r="I187" s="119"/>
    </row>
    <row r="188" spans="1:9" s="59" customFormat="1" ht="15.75" customHeight="1">
      <c r="A188" s="162" t="s">
        <v>1532</v>
      </c>
      <c r="B188" s="163" t="s">
        <v>989</v>
      </c>
      <c r="C188" s="164" t="s">
        <v>990</v>
      </c>
      <c r="D188" s="131" t="s">
        <v>41</v>
      </c>
      <c r="E188" s="165">
        <v>10000</v>
      </c>
      <c r="F188" s="165">
        <v>0</v>
      </c>
      <c r="G188" s="165">
        <f t="shared" si="5"/>
        <v>10000</v>
      </c>
      <c r="H188" s="131" t="s">
        <v>115</v>
      </c>
      <c r="I188" s="119"/>
    </row>
    <row r="189" spans="1:9" s="59" customFormat="1" ht="18" customHeight="1">
      <c r="A189" s="162" t="s">
        <v>1533</v>
      </c>
      <c r="B189" s="163" t="s">
        <v>991</v>
      </c>
      <c r="C189" s="164" t="s">
        <v>992</v>
      </c>
      <c r="D189" s="131" t="s">
        <v>41</v>
      </c>
      <c r="E189" s="165">
        <v>10200</v>
      </c>
      <c r="F189" s="165">
        <v>0</v>
      </c>
      <c r="G189" s="165">
        <f t="shared" si="5"/>
        <v>10200</v>
      </c>
      <c r="H189" s="131" t="s">
        <v>115</v>
      </c>
      <c r="I189" s="119"/>
    </row>
    <row r="190" spans="1:9" s="59" customFormat="1" ht="16.5" customHeight="1">
      <c r="A190" s="162" t="s">
        <v>1534</v>
      </c>
      <c r="B190" s="163" t="s">
        <v>993</v>
      </c>
      <c r="C190" s="164" t="s">
        <v>994</v>
      </c>
      <c r="D190" s="131" t="s">
        <v>41</v>
      </c>
      <c r="E190" s="165">
        <v>20050</v>
      </c>
      <c r="F190" s="165">
        <v>450</v>
      </c>
      <c r="G190" s="165">
        <f t="shared" si="5"/>
        <v>19600</v>
      </c>
      <c r="H190" s="131" t="s">
        <v>115</v>
      </c>
      <c r="I190" s="119"/>
    </row>
    <row r="191" spans="1:9" s="59" customFormat="1" ht="15.75" customHeight="1">
      <c r="A191" s="162" t="s">
        <v>1535</v>
      </c>
      <c r="B191" s="163" t="s">
        <v>995</v>
      </c>
      <c r="C191" s="164" t="s">
        <v>996</v>
      </c>
      <c r="D191" s="131" t="s">
        <v>154</v>
      </c>
      <c r="E191" s="165">
        <v>637</v>
      </c>
      <c r="F191" s="165">
        <v>87</v>
      </c>
      <c r="G191" s="165">
        <f t="shared" si="5"/>
        <v>550</v>
      </c>
      <c r="H191" s="131" t="s">
        <v>115</v>
      </c>
      <c r="I191" s="119"/>
    </row>
    <row r="192" spans="1:9" s="59" customFormat="1" ht="16.5" customHeight="1">
      <c r="A192" s="162" t="s">
        <v>1536</v>
      </c>
      <c r="B192" s="163" t="s">
        <v>997</v>
      </c>
      <c r="C192" s="164" t="s">
        <v>998</v>
      </c>
      <c r="D192" s="179" t="s">
        <v>41</v>
      </c>
      <c r="E192" s="180">
        <v>619</v>
      </c>
      <c r="F192" s="165">
        <v>69</v>
      </c>
      <c r="G192" s="165">
        <f t="shared" si="5"/>
        <v>550</v>
      </c>
      <c r="H192" s="131" t="s">
        <v>115</v>
      </c>
      <c r="I192" s="119"/>
    </row>
    <row r="193" spans="1:9" s="59" customFormat="1" ht="17.25" customHeight="1">
      <c r="A193" s="162" t="s">
        <v>1537</v>
      </c>
      <c r="B193" s="163" t="s">
        <v>999</v>
      </c>
      <c r="C193" s="164" t="s">
        <v>1000</v>
      </c>
      <c r="D193" s="131" t="s">
        <v>41</v>
      </c>
      <c r="E193" s="165">
        <v>20050</v>
      </c>
      <c r="F193" s="165">
        <v>50</v>
      </c>
      <c r="G193" s="165">
        <f t="shared" si="5"/>
        <v>20000</v>
      </c>
      <c r="H193" s="131" t="s">
        <v>115</v>
      </c>
      <c r="I193" s="119"/>
    </row>
    <row r="194" spans="1:9" s="59" customFormat="1" ht="15.75" customHeight="1">
      <c r="A194" s="162" t="s">
        <v>1538</v>
      </c>
      <c r="B194" s="163" t="s">
        <v>1001</v>
      </c>
      <c r="C194" s="164" t="s">
        <v>1002</v>
      </c>
      <c r="D194" s="131" t="s">
        <v>41</v>
      </c>
      <c r="E194" s="165">
        <v>1550</v>
      </c>
      <c r="F194" s="165">
        <v>0</v>
      </c>
      <c r="G194" s="165">
        <f t="shared" si="5"/>
        <v>1550</v>
      </c>
      <c r="H194" s="131" t="s">
        <v>115</v>
      </c>
      <c r="I194" s="119"/>
    </row>
    <row r="195" spans="1:9" s="59" customFormat="1" ht="15.75" customHeight="1">
      <c r="A195" s="162" t="s">
        <v>1539</v>
      </c>
      <c r="B195" s="163" t="s">
        <v>2526</v>
      </c>
      <c r="C195" s="164" t="s">
        <v>849</v>
      </c>
      <c r="D195" s="131" t="s">
        <v>41</v>
      </c>
      <c r="E195" s="165">
        <v>132000</v>
      </c>
      <c r="F195" s="165">
        <v>0</v>
      </c>
      <c r="G195" s="165">
        <f t="shared" si="5"/>
        <v>132000</v>
      </c>
      <c r="H195" s="136" t="s">
        <v>117</v>
      </c>
      <c r="I195" s="119"/>
    </row>
    <row r="196" spans="1:9" s="59" customFormat="1" ht="17.25" customHeight="1">
      <c r="A196" s="162" t="s">
        <v>1540</v>
      </c>
      <c r="B196" s="163" t="s">
        <v>2527</v>
      </c>
      <c r="C196" s="164" t="s">
        <v>2545</v>
      </c>
      <c r="D196" s="131" t="s">
        <v>41</v>
      </c>
      <c r="E196" s="165">
        <v>300</v>
      </c>
      <c r="F196" s="165">
        <v>0</v>
      </c>
      <c r="G196" s="165">
        <f t="shared" si="5"/>
        <v>300</v>
      </c>
      <c r="H196" s="136" t="s">
        <v>117</v>
      </c>
      <c r="I196" s="119"/>
    </row>
    <row r="197" spans="1:9" s="59" customFormat="1" ht="15.75" customHeight="1">
      <c r="A197" s="162" t="s">
        <v>1541</v>
      </c>
      <c r="B197" s="163" t="s">
        <v>1003</v>
      </c>
      <c r="C197" s="164" t="s">
        <v>1004</v>
      </c>
      <c r="D197" s="131" t="s">
        <v>41</v>
      </c>
      <c r="E197" s="165">
        <v>26600</v>
      </c>
      <c r="F197" s="165">
        <v>0</v>
      </c>
      <c r="G197" s="165">
        <f t="shared" si="5"/>
        <v>26600</v>
      </c>
      <c r="H197" s="136" t="s">
        <v>117</v>
      </c>
      <c r="I197" s="119"/>
    </row>
    <row r="198" spans="1:9" s="59" customFormat="1" ht="16.5" customHeight="1">
      <c r="A198" s="162" t="s">
        <v>1542</v>
      </c>
      <c r="B198" s="163" t="s">
        <v>808</v>
      </c>
      <c r="C198" s="164" t="s">
        <v>811</v>
      </c>
      <c r="D198" s="131" t="s">
        <v>41</v>
      </c>
      <c r="E198" s="165">
        <v>700</v>
      </c>
      <c r="F198" s="165">
        <v>0</v>
      </c>
      <c r="G198" s="165">
        <f t="shared" si="5"/>
        <v>700</v>
      </c>
      <c r="H198" s="131" t="s">
        <v>115</v>
      </c>
      <c r="I198" s="119"/>
    </row>
    <row r="199" spans="1:9" s="59" customFormat="1" ht="17.25" customHeight="1">
      <c r="A199" s="162" t="s">
        <v>1543</v>
      </c>
      <c r="B199" s="163" t="s">
        <v>1005</v>
      </c>
      <c r="C199" s="164" t="s">
        <v>1006</v>
      </c>
      <c r="D199" s="131" t="s">
        <v>41</v>
      </c>
      <c r="E199" s="165">
        <v>600</v>
      </c>
      <c r="F199" s="165">
        <v>0</v>
      </c>
      <c r="G199" s="165">
        <f t="shared" si="5"/>
        <v>600</v>
      </c>
      <c r="H199" s="131" t="s">
        <v>115</v>
      </c>
      <c r="I199" s="119"/>
    </row>
    <row r="200" spans="1:9" s="59" customFormat="1" ht="15.75" customHeight="1">
      <c r="A200" s="162" t="s">
        <v>1544</v>
      </c>
      <c r="B200" s="163" t="s">
        <v>1007</v>
      </c>
      <c r="C200" s="164" t="s">
        <v>867</v>
      </c>
      <c r="D200" s="131" t="s">
        <v>41</v>
      </c>
      <c r="E200" s="165">
        <v>3232</v>
      </c>
      <c r="F200" s="165">
        <v>0</v>
      </c>
      <c r="G200" s="165">
        <f t="shared" si="5"/>
        <v>3232</v>
      </c>
      <c r="H200" s="131" t="s">
        <v>115</v>
      </c>
      <c r="I200" s="119"/>
    </row>
    <row r="201" spans="1:9" s="59" customFormat="1" ht="15" customHeight="1">
      <c r="A201" s="162" t="s">
        <v>1545</v>
      </c>
      <c r="B201" s="163" t="s">
        <v>1008</v>
      </c>
      <c r="C201" s="164" t="s">
        <v>1009</v>
      </c>
      <c r="D201" s="131" t="s">
        <v>41</v>
      </c>
      <c r="E201" s="165">
        <v>20100</v>
      </c>
      <c r="F201" s="165">
        <v>0</v>
      </c>
      <c r="G201" s="165">
        <f t="shared" si="5"/>
        <v>20100</v>
      </c>
      <c r="H201" s="131" t="s">
        <v>115</v>
      </c>
      <c r="I201" s="119"/>
    </row>
    <row r="202" spans="1:9" s="59" customFormat="1" ht="15" customHeight="1">
      <c r="A202" s="162" t="s">
        <v>1546</v>
      </c>
      <c r="B202" s="163" t="s">
        <v>1010</v>
      </c>
      <c r="C202" s="164" t="s">
        <v>1011</v>
      </c>
      <c r="D202" s="131" t="s">
        <v>41</v>
      </c>
      <c r="E202" s="165">
        <v>20000</v>
      </c>
      <c r="F202" s="165">
        <v>0</v>
      </c>
      <c r="G202" s="165">
        <f t="shared" si="5"/>
        <v>20000</v>
      </c>
      <c r="H202" s="131" t="s">
        <v>115</v>
      </c>
      <c r="I202" s="119"/>
    </row>
    <row r="203" spans="1:9" s="59" customFormat="1" ht="17.25" customHeight="1">
      <c r="A203" s="162" t="s">
        <v>1547</v>
      </c>
      <c r="B203" s="163" t="s">
        <v>1012</v>
      </c>
      <c r="C203" s="164" t="s">
        <v>1013</v>
      </c>
      <c r="D203" s="131" t="s">
        <v>154</v>
      </c>
      <c r="E203" s="165">
        <v>9570</v>
      </c>
      <c r="F203" s="165">
        <v>200</v>
      </c>
      <c r="G203" s="165">
        <f t="shared" si="5"/>
        <v>9370</v>
      </c>
      <c r="H203" s="131" t="s">
        <v>115</v>
      </c>
      <c r="I203" s="119"/>
    </row>
    <row r="204" spans="1:9" s="59" customFormat="1" ht="13.5" customHeight="1">
      <c r="A204" s="162" t="s">
        <v>1548</v>
      </c>
      <c r="B204" s="163" t="s">
        <v>1014</v>
      </c>
      <c r="C204" s="164" t="s">
        <v>872</v>
      </c>
      <c r="D204" s="131" t="s">
        <v>41</v>
      </c>
      <c r="E204" s="165">
        <v>20050</v>
      </c>
      <c r="F204" s="165">
        <v>0</v>
      </c>
      <c r="G204" s="165">
        <f t="shared" si="5"/>
        <v>20050</v>
      </c>
      <c r="H204" s="131" t="s">
        <v>115</v>
      </c>
      <c r="I204" s="119"/>
    </row>
    <row r="205" spans="1:9" s="59" customFormat="1" ht="12.75" customHeight="1">
      <c r="A205" s="162" t="s">
        <v>1549</v>
      </c>
      <c r="B205" s="176" t="s">
        <v>1015</v>
      </c>
      <c r="C205" s="171" t="s">
        <v>1016</v>
      </c>
      <c r="D205" s="131" t="s">
        <v>41</v>
      </c>
      <c r="E205" s="165">
        <v>20000</v>
      </c>
      <c r="F205" s="165">
        <v>0</v>
      </c>
      <c r="G205" s="165">
        <f t="shared" si="5"/>
        <v>20000</v>
      </c>
      <c r="H205" s="131" t="s">
        <v>115</v>
      </c>
      <c r="I205" s="119"/>
    </row>
    <row r="206" spans="1:9" s="59" customFormat="1" ht="13.5" customHeight="1">
      <c r="A206" s="162" t="s">
        <v>1550</v>
      </c>
      <c r="B206" s="176" t="s">
        <v>1017</v>
      </c>
      <c r="C206" s="171" t="s">
        <v>1018</v>
      </c>
      <c r="D206" s="131" t="s">
        <v>41</v>
      </c>
      <c r="E206" s="165">
        <v>20000</v>
      </c>
      <c r="F206" s="165">
        <v>0</v>
      </c>
      <c r="G206" s="165">
        <f t="shared" si="5"/>
        <v>20000</v>
      </c>
      <c r="H206" s="131" t="s">
        <v>115</v>
      </c>
      <c r="I206" s="119"/>
    </row>
    <row r="207" spans="1:9" s="59" customFormat="1" ht="13.5" customHeight="1">
      <c r="A207" s="162" t="s">
        <v>1551</v>
      </c>
      <c r="B207" s="176" t="s">
        <v>1019</v>
      </c>
      <c r="C207" s="171" t="s">
        <v>1020</v>
      </c>
      <c r="D207" s="131" t="s">
        <v>41</v>
      </c>
      <c r="E207" s="165">
        <v>5000</v>
      </c>
      <c r="F207" s="165">
        <v>0</v>
      </c>
      <c r="G207" s="165">
        <f t="shared" si="5"/>
        <v>5000</v>
      </c>
      <c r="H207" s="131" t="s">
        <v>115</v>
      </c>
      <c r="I207" s="119"/>
    </row>
    <row r="208" spans="1:9" s="59" customFormat="1" ht="15" customHeight="1">
      <c r="A208" s="162" t="s">
        <v>1552</v>
      </c>
      <c r="B208" s="176" t="s">
        <v>1021</v>
      </c>
      <c r="C208" s="171" t="s">
        <v>1022</v>
      </c>
      <c r="D208" s="131" t="s">
        <v>154</v>
      </c>
      <c r="E208" s="165">
        <v>20050</v>
      </c>
      <c r="F208" s="165">
        <v>0</v>
      </c>
      <c r="G208" s="165">
        <f t="shared" si="5"/>
        <v>20050</v>
      </c>
      <c r="H208" s="136" t="s">
        <v>117</v>
      </c>
      <c r="I208" s="119"/>
    </row>
    <row r="209" spans="1:9" s="59" customFormat="1" ht="15.75" customHeight="1">
      <c r="A209" s="162" t="s">
        <v>1553</v>
      </c>
      <c r="B209" s="176" t="s">
        <v>1023</v>
      </c>
      <c r="C209" s="171" t="s">
        <v>1024</v>
      </c>
      <c r="D209" s="131" t="s">
        <v>41</v>
      </c>
      <c r="E209" s="165">
        <v>32742</v>
      </c>
      <c r="F209" s="165">
        <v>0</v>
      </c>
      <c r="G209" s="165">
        <f t="shared" si="5"/>
        <v>32742</v>
      </c>
      <c r="H209" s="131" t="s">
        <v>115</v>
      </c>
      <c r="I209" s="119"/>
    </row>
    <row r="210" spans="1:9" s="59" customFormat="1" ht="12.75" customHeight="1">
      <c r="A210" s="162" t="s">
        <v>1554</v>
      </c>
      <c r="B210" s="176" t="s">
        <v>1025</v>
      </c>
      <c r="C210" s="171" t="s">
        <v>1026</v>
      </c>
      <c r="D210" s="131" t="s">
        <v>41</v>
      </c>
      <c r="E210" s="165">
        <v>15000</v>
      </c>
      <c r="F210" s="165">
        <v>0</v>
      </c>
      <c r="G210" s="165">
        <f t="shared" si="5"/>
        <v>15000</v>
      </c>
      <c r="H210" s="131" t="s">
        <v>115</v>
      </c>
      <c r="I210" s="119"/>
    </row>
    <row r="211" spans="1:9" s="59" customFormat="1" ht="14.25" customHeight="1">
      <c r="A211" s="162" t="s">
        <v>1555</v>
      </c>
      <c r="B211" s="176" t="s">
        <v>1027</v>
      </c>
      <c r="C211" s="171" t="s">
        <v>1028</v>
      </c>
      <c r="D211" s="131" t="s">
        <v>41</v>
      </c>
      <c r="E211" s="165">
        <v>550</v>
      </c>
      <c r="F211" s="165">
        <v>0</v>
      </c>
      <c r="G211" s="165">
        <f t="shared" si="5"/>
        <v>550</v>
      </c>
      <c r="H211" s="131" t="s">
        <v>115</v>
      </c>
      <c r="I211" s="119"/>
    </row>
    <row r="212" spans="1:9" s="59" customFormat="1" ht="14.25" customHeight="1">
      <c r="A212" s="162" t="s">
        <v>1556</v>
      </c>
      <c r="B212" s="176" t="s">
        <v>1029</v>
      </c>
      <c r="C212" s="171" t="s">
        <v>1030</v>
      </c>
      <c r="D212" s="131" t="s">
        <v>41</v>
      </c>
      <c r="E212" s="165">
        <v>117750</v>
      </c>
      <c r="F212" s="165">
        <v>0</v>
      </c>
      <c r="G212" s="165">
        <f t="shared" si="5"/>
        <v>117750</v>
      </c>
      <c r="H212" s="131" t="s">
        <v>115</v>
      </c>
      <c r="I212" s="119"/>
    </row>
    <row r="213" spans="1:9" s="59" customFormat="1" ht="13.5" customHeight="1">
      <c r="A213" s="162" t="s">
        <v>1557</v>
      </c>
      <c r="B213" s="176" t="s">
        <v>1031</v>
      </c>
      <c r="C213" s="171" t="s">
        <v>1032</v>
      </c>
      <c r="D213" s="131" t="s">
        <v>41</v>
      </c>
      <c r="E213" s="165">
        <v>1025</v>
      </c>
      <c r="F213" s="165">
        <v>0</v>
      </c>
      <c r="G213" s="165">
        <f t="shared" si="5"/>
        <v>1025</v>
      </c>
      <c r="H213" s="131" t="s">
        <v>115</v>
      </c>
      <c r="I213" s="119"/>
    </row>
    <row r="214" spans="1:9" s="59" customFormat="1" ht="17.25" customHeight="1">
      <c r="A214" s="162" t="s">
        <v>1558</v>
      </c>
      <c r="B214" s="176" t="s">
        <v>1033</v>
      </c>
      <c r="C214" s="171" t="s">
        <v>922</v>
      </c>
      <c r="D214" s="131" t="s">
        <v>41</v>
      </c>
      <c r="E214" s="165">
        <v>3000</v>
      </c>
      <c r="F214" s="165">
        <v>0</v>
      </c>
      <c r="G214" s="165">
        <f t="shared" si="5"/>
        <v>3000</v>
      </c>
      <c r="H214" s="131" t="s">
        <v>115</v>
      </c>
      <c r="I214" s="119"/>
    </row>
    <row r="215" spans="1:9" s="59" customFormat="1" ht="15.75" customHeight="1">
      <c r="A215" s="162" t="s">
        <v>1559</v>
      </c>
      <c r="B215" s="176" t="s">
        <v>1034</v>
      </c>
      <c r="C215" s="171" t="s">
        <v>1035</v>
      </c>
      <c r="D215" s="136" t="s">
        <v>41</v>
      </c>
      <c r="E215" s="181">
        <v>17000</v>
      </c>
      <c r="F215" s="181">
        <v>0</v>
      </c>
      <c r="G215" s="165">
        <f t="shared" si="5"/>
        <v>17000</v>
      </c>
      <c r="H215" s="136" t="s">
        <v>117</v>
      </c>
      <c r="I215" s="119"/>
    </row>
    <row r="216" spans="1:9" s="59" customFormat="1" ht="16.5" customHeight="1">
      <c r="A216" s="162" t="s">
        <v>1560</v>
      </c>
      <c r="B216" s="170" t="s">
        <v>1036</v>
      </c>
      <c r="C216" s="171" t="s">
        <v>1037</v>
      </c>
      <c r="D216" s="136" t="s">
        <v>41</v>
      </c>
      <c r="E216" s="181">
        <v>3000</v>
      </c>
      <c r="F216" s="181">
        <v>0</v>
      </c>
      <c r="G216" s="165">
        <f t="shared" si="5"/>
        <v>3000</v>
      </c>
      <c r="H216" s="182" t="s">
        <v>115</v>
      </c>
      <c r="I216" s="119"/>
    </row>
    <row r="217" spans="1:9" s="59" customFormat="1" ht="15" customHeight="1">
      <c r="A217" s="162" t="s">
        <v>1561</v>
      </c>
      <c r="B217" s="170" t="s">
        <v>2528</v>
      </c>
      <c r="C217" s="171" t="s">
        <v>2206</v>
      </c>
      <c r="D217" s="136" t="s">
        <v>41</v>
      </c>
      <c r="E217" s="181">
        <v>432570</v>
      </c>
      <c r="F217" s="181">
        <v>0</v>
      </c>
      <c r="G217" s="165">
        <f t="shared" si="5"/>
        <v>432570</v>
      </c>
      <c r="H217" s="136" t="s">
        <v>115</v>
      </c>
      <c r="I217" s="119"/>
    </row>
    <row r="218" spans="1:9" s="59" customFormat="1" ht="17.25" customHeight="1">
      <c r="A218" s="162" t="s">
        <v>1562</v>
      </c>
      <c r="B218" s="170" t="s">
        <v>1038</v>
      </c>
      <c r="C218" s="171" t="s">
        <v>1039</v>
      </c>
      <c r="D218" s="136" t="s">
        <v>41</v>
      </c>
      <c r="E218" s="181">
        <v>3000</v>
      </c>
      <c r="F218" s="181">
        <v>0</v>
      </c>
      <c r="G218" s="165">
        <f t="shared" si="5"/>
        <v>3000</v>
      </c>
      <c r="H218" s="136" t="s">
        <v>115</v>
      </c>
      <c r="I218" s="119"/>
    </row>
    <row r="219" spans="1:9" s="59" customFormat="1" ht="15" customHeight="1">
      <c r="A219" s="162" t="s">
        <v>1563</v>
      </c>
      <c r="B219" s="170" t="s">
        <v>1040</v>
      </c>
      <c r="C219" s="171" t="s">
        <v>1041</v>
      </c>
      <c r="D219" s="136" t="s">
        <v>41</v>
      </c>
      <c r="E219" s="181">
        <v>25167</v>
      </c>
      <c r="F219" s="181">
        <v>0</v>
      </c>
      <c r="G219" s="165">
        <f t="shared" si="5"/>
        <v>25167</v>
      </c>
      <c r="H219" s="136" t="s">
        <v>117</v>
      </c>
      <c r="I219" s="119"/>
    </row>
    <row r="220" spans="1:9" s="59" customFormat="1" ht="16.5" customHeight="1">
      <c r="A220" s="162" t="s">
        <v>1564</v>
      </c>
      <c r="B220" s="170" t="s">
        <v>1042</v>
      </c>
      <c r="C220" s="171" t="s">
        <v>1043</v>
      </c>
      <c r="D220" s="136" t="s">
        <v>41</v>
      </c>
      <c r="E220" s="181">
        <v>2647</v>
      </c>
      <c r="F220" s="181">
        <v>0</v>
      </c>
      <c r="G220" s="165">
        <f t="shared" si="5"/>
        <v>2647</v>
      </c>
      <c r="H220" s="136" t="s">
        <v>115</v>
      </c>
      <c r="I220" s="119"/>
    </row>
    <row r="221" spans="1:9" s="59" customFormat="1" ht="15" customHeight="1">
      <c r="A221" s="162" t="s">
        <v>1565</v>
      </c>
      <c r="B221" s="170" t="s">
        <v>1044</v>
      </c>
      <c r="C221" s="171" t="s">
        <v>1045</v>
      </c>
      <c r="D221" s="136" t="s">
        <v>41</v>
      </c>
      <c r="E221" s="181">
        <v>19950</v>
      </c>
      <c r="F221" s="181">
        <v>0</v>
      </c>
      <c r="G221" s="165">
        <f t="shared" si="5"/>
        <v>19950</v>
      </c>
      <c r="H221" s="136" t="s">
        <v>117</v>
      </c>
      <c r="I221" s="119"/>
    </row>
    <row r="222" spans="1:9" s="59" customFormat="1" ht="15" customHeight="1">
      <c r="A222" s="162" t="s">
        <v>1566</v>
      </c>
      <c r="B222" s="170" t="s">
        <v>1046</v>
      </c>
      <c r="C222" s="171" t="s">
        <v>1047</v>
      </c>
      <c r="D222" s="136" t="s">
        <v>41</v>
      </c>
      <c r="E222" s="181">
        <v>33000</v>
      </c>
      <c r="F222" s="181">
        <v>0</v>
      </c>
      <c r="G222" s="165">
        <f t="shared" si="5"/>
        <v>33000</v>
      </c>
      <c r="H222" s="136" t="s">
        <v>115</v>
      </c>
      <c r="I222" s="119"/>
    </row>
    <row r="223" spans="1:9" s="59" customFormat="1" ht="15" customHeight="1">
      <c r="A223" s="162" t="s">
        <v>1567</v>
      </c>
      <c r="B223" s="170" t="s">
        <v>1048</v>
      </c>
      <c r="C223" s="171" t="s">
        <v>1006</v>
      </c>
      <c r="D223" s="136" t="s">
        <v>41</v>
      </c>
      <c r="E223" s="181">
        <v>650</v>
      </c>
      <c r="F223" s="181">
        <v>0</v>
      </c>
      <c r="G223" s="165">
        <f t="shared" si="5"/>
        <v>650</v>
      </c>
      <c r="H223" s="136" t="s">
        <v>115</v>
      </c>
      <c r="I223" s="119"/>
    </row>
    <row r="224" spans="1:9" s="59" customFormat="1" ht="15.75" customHeight="1">
      <c r="A224" s="162" t="s">
        <v>1568</v>
      </c>
      <c r="B224" s="170" t="s">
        <v>1049</v>
      </c>
      <c r="C224" s="171" t="s">
        <v>1050</v>
      </c>
      <c r="D224" s="136" t="s">
        <v>41</v>
      </c>
      <c r="E224" s="181">
        <v>4609</v>
      </c>
      <c r="F224" s="181">
        <v>0</v>
      </c>
      <c r="G224" s="165">
        <f t="shared" si="5"/>
        <v>4609</v>
      </c>
      <c r="H224" s="136" t="s">
        <v>115</v>
      </c>
      <c r="I224" s="119"/>
    </row>
    <row r="225" spans="1:9" s="59" customFormat="1" ht="15" customHeight="1">
      <c r="A225" s="162" t="s">
        <v>1569</v>
      </c>
      <c r="B225" s="170" t="s">
        <v>1051</v>
      </c>
      <c r="C225" s="171" t="s">
        <v>1052</v>
      </c>
      <c r="D225" s="136" t="s">
        <v>41</v>
      </c>
      <c r="E225" s="181">
        <v>17667</v>
      </c>
      <c r="F225" s="181">
        <v>4417</v>
      </c>
      <c r="G225" s="165">
        <f t="shared" si="5"/>
        <v>13250</v>
      </c>
      <c r="H225" s="136" t="s">
        <v>115</v>
      </c>
      <c r="I225" s="119"/>
    </row>
    <row r="226" spans="1:9" s="59" customFormat="1" ht="15" customHeight="1">
      <c r="A226" s="162" t="s">
        <v>1570</v>
      </c>
      <c r="B226" s="170" t="s">
        <v>1053</v>
      </c>
      <c r="C226" s="171" t="s">
        <v>1054</v>
      </c>
      <c r="D226" s="131" t="s">
        <v>41</v>
      </c>
      <c r="E226" s="165">
        <v>5200</v>
      </c>
      <c r="F226" s="165">
        <v>0</v>
      </c>
      <c r="G226" s="165">
        <f t="shared" si="5"/>
        <v>5200</v>
      </c>
      <c r="H226" s="131" t="s">
        <v>115</v>
      </c>
      <c r="I226" s="119"/>
    </row>
    <row r="227" spans="1:9" s="59" customFormat="1" ht="15" customHeight="1">
      <c r="A227" s="162" t="s">
        <v>1571</v>
      </c>
      <c r="B227" s="170" t="s">
        <v>1055</v>
      </c>
      <c r="C227" s="171" t="s">
        <v>1056</v>
      </c>
      <c r="D227" s="131" t="s">
        <v>41</v>
      </c>
      <c r="E227" s="165">
        <v>27500</v>
      </c>
      <c r="F227" s="165">
        <v>500</v>
      </c>
      <c r="G227" s="165">
        <f t="shared" si="5"/>
        <v>27000</v>
      </c>
      <c r="H227" s="131" t="s">
        <v>115</v>
      </c>
      <c r="I227" s="119"/>
    </row>
    <row r="228" spans="1:9" s="59" customFormat="1" ht="15" customHeight="1">
      <c r="A228" s="162" t="s">
        <v>1572</v>
      </c>
      <c r="B228" s="170" t="s">
        <v>1057</v>
      </c>
      <c r="C228" s="171" t="s">
        <v>1058</v>
      </c>
      <c r="D228" s="131" t="s">
        <v>41</v>
      </c>
      <c r="E228" s="165">
        <v>455</v>
      </c>
      <c r="F228" s="165">
        <v>0</v>
      </c>
      <c r="G228" s="165">
        <f t="shared" si="5"/>
        <v>455</v>
      </c>
      <c r="H228" s="131" t="s">
        <v>115</v>
      </c>
      <c r="I228" s="119"/>
    </row>
    <row r="229" spans="1:9" s="59" customFormat="1" ht="14.25" customHeight="1">
      <c r="A229" s="162" t="s">
        <v>1573</v>
      </c>
      <c r="B229" s="170" t="s">
        <v>743</v>
      </c>
      <c r="C229" s="171" t="s">
        <v>1059</v>
      </c>
      <c r="D229" s="131" t="s">
        <v>41</v>
      </c>
      <c r="E229" s="165">
        <v>20050</v>
      </c>
      <c r="F229" s="165">
        <v>0</v>
      </c>
      <c r="G229" s="165">
        <f t="shared" si="5"/>
        <v>20050</v>
      </c>
      <c r="H229" s="131" t="s">
        <v>115</v>
      </c>
      <c r="I229" s="119"/>
    </row>
    <row r="230" spans="1:9" s="59" customFormat="1" ht="15" customHeight="1">
      <c r="A230" s="162" t="s">
        <v>1574</v>
      </c>
      <c r="B230" s="170" t="s">
        <v>1060</v>
      </c>
      <c r="C230" s="171" t="s">
        <v>1061</v>
      </c>
      <c r="D230" s="131" t="s">
        <v>41</v>
      </c>
      <c r="E230" s="165">
        <v>40100</v>
      </c>
      <c r="F230" s="165">
        <v>100</v>
      </c>
      <c r="G230" s="165">
        <f t="shared" si="5"/>
        <v>40000</v>
      </c>
      <c r="H230" s="131" t="s">
        <v>115</v>
      </c>
      <c r="I230" s="119"/>
    </row>
    <row r="231" spans="1:9" s="59" customFormat="1" ht="15" customHeight="1">
      <c r="A231" s="162" t="s">
        <v>1575</v>
      </c>
      <c r="B231" s="170" t="s">
        <v>1062</v>
      </c>
      <c r="C231" s="171" t="s">
        <v>1063</v>
      </c>
      <c r="D231" s="131" t="s">
        <v>41</v>
      </c>
      <c r="E231" s="165">
        <v>20050</v>
      </c>
      <c r="F231" s="165">
        <v>0</v>
      </c>
      <c r="G231" s="165">
        <f t="shared" si="5"/>
        <v>20050</v>
      </c>
      <c r="H231" s="131" t="s">
        <v>115</v>
      </c>
      <c r="I231" s="119"/>
    </row>
    <row r="232" spans="1:9" s="59" customFormat="1" ht="14.25" customHeight="1">
      <c r="A232" s="162" t="s">
        <v>1576</v>
      </c>
      <c r="B232" s="170" t="s">
        <v>1064</v>
      </c>
      <c r="C232" s="171" t="s">
        <v>1065</v>
      </c>
      <c r="D232" s="131" t="s">
        <v>41</v>
      </c>
      <c r="E232" s="165">
        <v>1691</v>
      </c>
      <c r="F232" s="165">
        <v>0</v>
      </c>
      <c r="G232" s="165">
        <f t="shared" si="5"/>
        <v>1691</v>
      </c>
      <c r="H232" s="131" t="s">
        <v>115</v>
      </c>
      <c r="I232" s="119"/>
    </row>
    <row r="233" spans="1:9" s="59" customFormat="1" ht="15" customHeight="1">
      <c r="A233" s="162" t="s">
        <v>1577</v>
      </c>
      <c r="B233" s="170" t="s">
        <v>1066</v>
      </c>
      <c r="C233" s="171" t="s">
        <v>1067</v>
      </c>
      <c r="D233" s="131" t="s">
        <v>41</v>
      </c>
      <c r="E233" s="165">
        <v>4050</v>
      </c>
      <c r="F233" s="165">
        <v>0</v>
      </c>
      <c r="G233" s="165">
        <f t="shared" si="5"/>
        <v>4050</v>
      </c>
      <c r="H233" s="131" t="s">
        <v>115</v>
      </c>
      <c r="I233" s="119"/>
    </row>
    <row r="234" spans="1:9" s="59" customFormat="1" ht="12.75" customHeight="1">
      <c r="A234" s="162" t="s">
        <v>1578</v>
      </c>
      <c r="B234" s="170" t="s">
        <v>1068</v>
      </c>
      <c r="C234" s="171" t="s">
        <v>1069</v>
      </c>
      <c r="D234" s="131" t="s">
        <v>41</v>
      </c>
      <c r="E234" s="165">
        <v>11675</v>
      </c>
      <c r="F234" s="165">
        <v>0</v>
      </c>
      <c r="G234" s="165">
        <f t="shared" si="5"/>
        <v>11675</v>
      </c>
      <c r="H234" s="131" t="s">
        <v>115</v>
      </c>
      <c r="I234" s="119"/>
    </row>
    <row r="235" spans="1:9" s="59" customFormat="1" ht="15" customHeight="1">
      <c r="A235" s="162" t="s">
        <v>1579</v>
      </c>
      <c r="B235" s="170" t="s">
        <v>1070</v>
      </c>
      <c r="C235" s="171" t="s">
        <v>1071</v>
      </c>
      <c r="D235" s="131" t="s">
        <v>154</v>
      </c>
      <c r="E235" s="165">
        <v>2250</v>
      </c>
      <c r="F235" s="165">
        <v>0</v>
      </c>
      <c r="G235" s="165">
        <f t="shared" si="5"/>
        <v>2250</v>
      </c>
      <c r="H235" s="131" t="s">
        <v>115</v>
      </c>
      <c r="I235" s="119"/>
    </row>
    <row r="236" spans="1:9" s="59" customFormat="1" ht="14.25" customHeight="1">
      <c r="A236" s="162" t="s">
        <v>1580</v>
      </c>
      <c r="B236" s="170" t="s">
        <v>1072</v>
      </c>
      <c r="C236" s="171" t="s">
        <v>1073</v>
      </c>
      <c r="D236" s="131" t="s">
        <v>41</v>
      </c>
      <c r="E236" s="165">
        <v>30050</v>
      </c>
      <c r="F236" s="165">
        <v>0</v>
      </c>
      <c r="G236" s="165">
        <f t="shared" si="5"/>
        <v>30050</v>
      </c>
      <c r="H236" s="131" t="s">
        <v>115</v>
      </c>
      <c r="I236" s="119"/>
    </row>
    <row r="237" spans="1:9" s="59" customFormat="1" ht="12.75" customHeight="1">
      <c r="A237" s="162" t="s">
        <v>1581</v>
      </c>
      <c r="B237" s="170" t="s">
        <v>1074</v>
      </c>
      <c r="C237" s="171" t="s">
        <v>1075</v>
      </c>
      <c r="D237" s="131" t="s">
        <v>154</v>
      </c>
      <c r="E237" s="165">
        <v>25000</v>
      </c>
      <c r="F237" s="165">
        <v>0</v>
      </c>
      <c r="G237" s="165">
        <f>E237-F237</f>
        <v>25000</v>
      </c>
      <c r="H237" s="131" t="s">
        <v>115</v>
      </c>
      <c r="I237" s="119"/>
    </row>
    <row r="238" spans="1:9" s="59" customFormat="1" ht="14.25" customHeight="1">
      <c r="A238" s="162" t="s">
        <v>1582</v>
      </c>
      <c r="B238" s="166" t="s">
        <v>1076</v>
      </c>
      <c r="C238" s="167" t="s">
        <v>968</v>
      </c>
      <c r="D238" s="131" t="s">
        <v>154</v>
      </c>
      <c r="E238" s="165">
        <v>8400</v>
      </c>
      <c r="F238" s="165">
        <v>0</v>
      </c>
      <c r="G238" s="180">
        <f aca="true" t="shared" si="6" ref="G238:G256">E238-F238</f>
        <v>8400</v>
      </c>
      <c r="H238" s="131" t="s">
        <v>115</v>
      </c>
      <c r="I238" s="119"/>
    </row>
    <row r="239" spans="1:9" s="59" customFormat="1" ht="13.5" customHeight="1">
      <c r="A239" s="162" t="s">
        <v>1583</v>
      </c>
      <c r="B239" s="170" t="s">
        <v>1034</v>
      </c>
      <c r="C239" s="171" t="s">
        <v>1077</v>
      </c>
      <c r="D239" s="131" t="s">
        <v>41</v>
      </c>
      <c r="E239" s="165">
        <v>8430</v>
      </c>
      <c r="F239" s="165">
        <v>0</v>
      </c>
      <c r="G239" s="180">
        <f t="shared" si="6"/>
        <v>8430</v>
      </c>
      <c r="H239" s="131" t="s">
        <v>115</v>
      </c>
      <c r="I239" s="119"/>
    </row>
    <row r="240" spans="1:9" s="59" customFormat="1" ht="13.5" customHeight="1">
      <c r="A240" s="162" t="s">
        <v>1584</v>
      </c>
      <c r="B240" s="176" t="s">
        <v>1078</v>
      </c>
      <c r="C240" s="183" t="s">
        <v>1079</v>
      </c>
      <c r="D240" s="131" t="s">
        <v>41</v>
      </c>
      <c r="E240" s="165">
        <v>775</v>
      </c>
      <c r="F240" s="165">
        <v>0</v>
      </c>
      <c r="G240" s="180">
        <f t="shared" si="6"/>
        <v>775</v>
      </c>
      <c r="H240" s="131" t="s">
        <v>115</v>
      </c>
      <c r="I240" s="119"/>
    </row>
    <row r="241" spans="1:9" s="59" customFormat="1" ht="14.25" customHeight="1">
      <c r="A241" s="162" t="s">
        <v>1585</v>
      </c>
      <c r="B241" s="176" t="s">
        <v>1080</v>
      </c>
      <c r="C241" s="183" t="s">
        <v>1081</v>
      </c>
      <c r="D241" s="131" t="s">
        <v>41</v>
      </c>
      <c r="E241" s="165">
        <v>7000</v>
      </c>
      <c r="F241" s="165">
        <v>0</v>
      </c>
      <c r="G241" s="180">
        <f t="shared" si="6"/>
        <v>7000</v>
      </c>
      <c r="H241" s="131" t="s">
        <v>115</v>
      </c>
      <c r="I241" s="119"/>
    </row>
    <row r="242" spans="1:9" s="59" customFormat="1" ht="17.25" customHeight="1">
      <c r="A242" s="162" t="s">
        <v>1586</v>
      </c>
      <c r="B242" s="176" t="s">
        <v>1082</v>
      </c>
      <c r="C242" s="183" t="s">
        <v>1083</v>
      </c>
      <c r="D242" s="131" t="s">
        <v>41</v>
      </c>
      <c r="E242" s="165">
        <v>38851</v>
      </c>
      <c r="F242" s="165">
        <v>0</v>
      </c>
      <c r="G242" s="180">
        <f t="shared" si="6"/>
        <v>38851</v>
      </c>
      <c r="H242" s="131" t="s">
        <v>115</v>
      </c>
      <c r="I242" s="119"/>
    </row>
    <row r="243" spans="1:9" s="59" customFormat="1" ht="15" customHeight="1">
      <c r="A243" s="162" t="s">
        <v>1587</v>
      </c>
      <c r="B243" s="176" t="s">
        <v>1084</v>
      </c>
      <c r="C243" s="183" t="s">
        <v>996</v>
      </c>
      <c r="D243" s="131" t="s">
        <v>41</v>
      </c>
      <c r="E243" s="165">
        <v>25050</v>
      </c>
      <c r="F243" s="165">
        <v>0</v>
      </c>
      <c r="G243" s="180">
        <f t="shared" si="6"/>
        <v>25050</v>
      </c>
      <c r="H243" s="131" t="s">
        <v>115</v>
      </c>
      <c r="I243" s="119"/>
    </row>
    <row r="244" spans="1:9" s="59" customFormat="1" ht="14.25" customHeight="1">
      <c r="A244" s="162" t="s">
        <v>1588</v>
      </c>
      <c r="B244" s="176" t="s">
        <v>1085</v>
      </c>
      <c r="C244" s="183" t="s">
        <v>1086</v>
      </c>
      <c r="D244" s="131" t="s">
        <v>41</v>
      </c>
      <c r="E244" s="165">
        <v>2859</v>
      </c>
      <c r="F244" s="165">
        <v>1550</v>
      </c>
      <c r="G244" s="180">
        <f t="shared" si="6"/>
        <v>1309</v>
      </c>
      <c r="H244" s="131" t="s">
        <v>115</v>
      </c>
      <c r="I244" s="119"/>
    </row>
    <row r="245" spans="1:9" s="59" customFormat="1" ht="16.5" customHeight="1">
      <c r="A245" s="162" t="s">
        <v>1589</v>
      </c>
      <c r="B245" s="176" t="s">
        <v>1087</v>
      </c>
      <c r="C245" s="183" t="s">
        <v>1088</v>
      </c>
      <c r="D245" s="131" t="s">
        <v>154</v>
      </c>
      <c r="E245" s="165">
        <v>20050</v>
      </c>
      <c r="F245" s="165">
        <v>5800</v>
      </c>
      <c r="G245" s="180">
        <f t="shared" si="6"/>
        <v>14250</v>
      </c>
      <c r="H245" s="131" t="s">
        <v>115</v>
      </c>
      <c r="I245" s="119"/>
    </row>
    <row r="246" spans="1:9" s="59" customFormat="1" ht="12.75" customHeight="1">
      <c r="A246" s="162" t="s">
        <v>1590</v>
      </c>
      <c r="B246" s="176" t="s">
        <v>1089</v>
      </c>
      <c r="C246" s="183" t="s">
        <v>1090</v>
      </c>
      <c r="D246" s="131" t="s">
        <v>41</v>
      </c>
      <c r="E246" s="165">
        <v>30050</v>
      </c>
      <c r="F246" s="165">
        <v>0</v>
      </c>
      <c r="G246" s="180">
        <f t="shared" si="6"/>
        <v>30050</v>
      </c>
      <c r="H246" s="131" t="s">
        <v>115</v>
      </c>
      <c r="I246" s="119"/>
    </row>
    <row r="247" spans="1:9" s="59" customFormat="1" ht="15.75" customHeight="1">
      <c r="A247" s="162" t="s">
        <v>1591</v>
      </c>
      <c r="B247" s="176" t="s">
        <v>1091</v>
      </c>
      <c r="C247" s="183" t="s">
        <v>1092</v>
      </c>
      <c r="D247" s="131" t="s">
        <v>41</v>
      </c>
      <c r="E247" s="165">
        <v>40100</v>
      </c>
      <c r="F247" s="165">
        <v>100</v>
      </c>
      <c r="G247" s="180">
        <f t="shared" si="6"/>
        <v>40000</v>
      </c>
      <c r="H247" s="131" t="s">
        <v>115</v>
      </c>
      <c r="I247" s="119"/>
    </row>
    <row r="248" spans="1:9" s="59" customFormat="1" ht="16.5" customHeight="1">
      <c r="A248" s="162" t="s">
        <v>1592</v>
      </c>
      <c r="B248" s="176" t="s">
        <v>1093</v>
      </c>
      <c r="C248" s="183" t="s">
        <v>945</v>
      </c>
      <c r="D248" s="131" t="s">
        <v>41</v>
      </c>
      <c r="E248" s="165">
        <v>20050</v>
      </c>
      <c r="F248" s="165">
        <v>0</v>
      </c>
      <c r="G248" s="180">
        <f t="shared" si="6"/>
        <v>20050</v>
      </c>
      <c r="H248" s="131" t="s">
        <v>115</v>
      </c>
      <c r="I248" s="119"/>
    </row>
    <row r="249" spans="1:9" s="59" customFormat="1" ht="15" customHeight="1">
      <c r="A249" s="162" t="s">
        <v>1593</v>
      </c>
      <c r="B249" s="176" t="s">
        <v>1094</v>
      </c>
      <c r="C249" s="183" t="s">
        <v>1095</v>
      </c>
      <c r="D249" s="131" t="s">
        <v>41</v>
      </c>
      <c r="E249" s="165">
        <v>20020</v>
      </c>
      <c r="F249" s="165">
        <v>50</v>
      </c>
      <c r="G249" s="180">
        <f t="shared" si="6"/>
        <v>19970</v>
      </c>
      <c r="H249" s="136" t="s">
        <v>117</v>
      </c>
      <c r="I249" s="119"/>
    </row>
    <row r="250" spans="1:9" s="59" customFormat="1" ht="16.5" customHeight="1">
      <c r="A250" s="162" t="s">
        <v>1594</v>
      </c>
      <c r="B250" s="176" t="s">
        <v>1096</v>
      </c>
      <c r="C250" s="183" t="s">
        <v>1047</v>
      </c>
      <c r="D250" s="131" t="s">
        <v>41</v>
      </c>
      <c r="E250" s="165">
        <v>50100</v>
      </c>
      <c r="F250" s="165">
        <v>100</v>
      </c>
      <c r="G250" s="180">
        <f t="shared" si="6"/>
        <v>50000</v>
      </c>
      <c r="H250" s="136" t="s">
        <v>115</v>
      </c>
      <c r="I250" s="119"/>
    </row>
    <row r="251" spans="1:9" s="59" customFormat="1" ht="15" customHeight="1">
      <c r="A251" s="162" t="s">
        <v>1595</v>
      </c>
      <c r="B251" s="176" t="s">
        <v>933</v>
      </c>
      <c r="C251" s="183" t="s">
        <v>1097</v>
      </c>
      <c r="D251" s="131" t="s">
        <v>41</v>
      </c>
      <c r="E251" s="165">
        <v>19940</v>
      </c>
      <c r="F251" s="165">
        <v>0</v>
      </c>
      <c r="G251" s="180">
        <f t="shared" si="6"/>
        <v>19940</v>
      </c>
      <c r="H251" s="136" t="s">
        <v>115</v>
      </c>
      <c r="I251" s="119"/>
    </row>
    <row r="252" spans="1:9" s="59" customFormat="1" ht="15" customHeight="1">
      <c r="A252" s="162" t="s">
        <v>1596</v>
      </c>
      <c r="B252" s="176" t="s">
        <v>1098</v>
      </c>
      <c r="C252" s="183" t="s">
        <v>1037</v>
      </c>
      <c r="D252" s="131" t="s">
        <v>41</v>
      </c>
      <c r="E252" s="165">
        <v>109850</v>
      </c>
      <c r="F252" s="165">
        <v>0</v>
      </c>
      <c r="G252" s="180">
        <f t="shared" si="6"/>
        <v>109850</v>
      </c>
      <c r="H252" s="136" t="s">
        <v>115</v>
      </c>
      <c r="I252" s="119"/>
    </row>
    <row r="253" spans="1:9" s="59" customFormat="1" ht="14.25" customHeight="1">
      <c r="A253" s="162" t="s">
        <v>1597</v>
      </c>
      <c r="B253" s="176" t="s">
        <v>1099</v>
      </c>
      <c r="C253" s="183" t="s">
        <v>1100</v>
      </c>
      <c r="D253" s="131" t="s">
        <v>41</v>
      </c>
      <c r="E253" s="184">
        <v>3400</v>
      </c>
      <c r="F253" s="165">
        <v>0</v>
      </c>
      <c r="G253" s="180">
        <f t="shared" si="6"/>
        <v>3400</v>
      </c>
      <c r="H253" s="136" t="s">
        <v>115</v>
      </c>
      <c r="I253" s="119"/>
    </row>
    <row r="254" spans="1:9" s="59" customFormat="1" ht="15" customHeight="1">
      <c r="A254" s="162" t="s">
        <v>1598</v>
      </c>
      <c r="B254" s="176" t="s">
        <v>1101</v>
      </c>
      <c r="C254" s="183" t="s">
        <v>1043</v>
      </c>
      <c r="D254" s="131" t="s">
        <v>41</v>
      </c>
      <c r="E254" s="165">
        <v>586734</v>
      </c>
      <c r="F254" s="165">
        <v>0</v>
      </c>
      <c r="G254" s="180">
        <f t="shared" si="6"/>
        <v>586734</v>
      </c>
      <c r="H254" s="131" t="s">
        <v>117</v>
      </c>
      <c r="I254" s="119"/>
    </row>
    <row r="255" spans="1:9" s="59" customFormat="1" ht="14.25" customHeight="1">
      <c r="A255" s="162" t="s">
        <v>1599</v>
      </c>
      <c r="B255" s="176" t="s">
        <v>1102</v>
      </c>
      <c r="C255" s="183" t="s">
        <v>1103</v>
      </c>
      <c r="D255" s="131" t="s">
        <v>41</v>
      </c>
      <c r="E255" s="165">
        <v>17000</v>
      </c>
      <c r="F255" s="165">
        <v>0</v>
      </c>
      <c r="G255" s="165">
        <f t="shared" si="6"/>
        <v>17000</v>
      </c>
      <c r="H255" s="131" t="s">
        <v>115</v>
      </c>
      <c r="I255" s="119"/>
    </row>
    <row r="256" spans="1:9" s="59" customFormat="1" ht="14.25" customHeight="1">
      <c r="A256" s="162" t="s">
        <v>1600</v>
      </c>
      <c r="B256" s="176" t="s">
        <v>1104</v>
      </c>
      <c r="C256" s="183" t="s">
        <v>1105</v>
      </c>
      <c r="D256" s="131" t="s">
        <v>41</v>
      </c>
      <c r="E256" s="165">
        <v>40000</v>
      </c>
      <c r="F256" s="165">
        <v>0</v>
      </c>
      <c r="G256" s="165">
        <f t="shared" si="6"/>
        <v>40000</v>
      </c>
      <c r="H256" s="131" t="s">
        <v>115</v>
      </c>
      <c r="I256" s="119"/>
    </row>
    <row r="257" spans="1:9" s="59" customFormat="1" ht="16.5" customHeight="1">
      <c r="A257" s="162" t="s">
        <v>1601</v>
      </c>
      <c r="B257" s="176" t="s">
        <v>1106</v>
      </c>
      <c r="C257" s="183" t="s">
        <v>1107</v>
      </c>
      <c r="D257" s="171" t="s">
        <v>41</v>
      </c>
      <c r="E257" s="165">
        <v>12000</v>
      </c>
      <c r="F257" s="165">
        <v>0</v>
      </c>
      <c r="G257" s="165">
        <f aca="true" t="shared" si="7" ref="G257:G305">E257-F257</f>
        <v>12000</v>
      </c>
      <c r="H257" s="171" t="s">
        <v>115</v>
      </c>
      <c r="I257" s="119"/>
    </row>
    <row r="258" spans="1:9" s="59" customFormat="1" ht="15.75" customHeight="1">
      <c r="A258" s="162" t="s">
        <v>1602</v>
      </c>
      <c r="B258" s="176" t="s">
        <v>1108</v>
      </c>
      <c r="C258" s="183" t="s">
        <v>1035</v>
      </c>
      <c r="D258" s="171" t="s">
        <v>41</v>
      </c>
      <c r="E258" s="165">
        <v>24412</v>
      </c>
      <c r="F258" s="165">
        <v>0</v>
      </c>
      <c r="G258" s="165">
        <f t="shared" si="7"/>
        <v>24412</v>
      </c>
      <c r="H258" s="171" t="s">
        <v>115</v>
      </c>
      <c r="I258" s="119"/>
    </row>
    <row r="259" spans="1:9" s="59" customFormat="1" ht="15.75" customHeight="1">
      <c r="A259" s="162" t="s">
        <v>1603</v>
      </c>
      <c r="B259" s="176" t="s">
        <v>1109</v>
      </c>
      <c r="C259" s="183" t="s">
        <v>1110</v>
      </c>
      <c r="D259" s="171" t="s">
        <v>41</v>
      </c>
      <c r="E259" s="165">
        <v>1400</v>
      </c>
      <c r="F259" s="165">
        <v>0</v>
      </c>
      <c r="G259" s="165">
        <f t="shared" si="7"/>
        <v>1400</v>
      </c>
      <c r="H259" s="171" t="s">
        <v>115</v>
      </c>
      <c r="I259" s="119"/>
    </row>
    <row r="260" spans="1:9" s="59" customFormat="1" ht="15.75" customHeight="1">
      <c r="A260" s="162" t="s">
        <v>1604</v>
      </c>
      <c r="B260" s="176" t="s">
        <v>1111</v>
      </c>
      <c r="C260" s="183" t="s">
        <v>1112</v>
      </c>
      <c r="D260" s="171" t="s">
        <v>41</v>
      </c>
      <c r="E260" s="165">
        <v>28000</v>
      </c>
      <c r="F260" s="165">
        <v>7750</v>
      </c>
      <c r="G260" s="165">
        <f t="shared" si="7"/>
        <v>20250</v>
      </c>
      <c r="H260" s="171" t="s">
        <v>115</v>
      </c>
      <c r="I260" s="119"/>
    </row>
    <row r="261" spans="1:9" s="59" customFormat="1" ht="15" customHeight="1">
      <c r="A261" s="162" t="s">
        <v>1605</v>
      </c>
      <c r="B261" s="176" t="s">
        <v>1113</v>
      </c>
      <c r="C261" s="183" t="s">
        <v>1114</v>
      </c>
      <c r="D261" s="171" t="s">
        <v>41</v>
      </c>
      <c r="E261" s="165">
        <v>3150</v>
      </c>
      <c r="F261" s="165">
        <v>0</v>
      </c>
      <c r="G261" s="165">
        <f t="shared" si="7"/>
        <v>3150</v>
      </c>
      <c r="H261" s="171" t="s">
        <v>115</v>
      </c>
      <c r="I261" s="119"/>
    </row>
    <row r="262" spans="1:9" s="59" customFormat="1" ht="15" customHeight="1">
      <c r="A262" s="162" t="s">
        <v>1606</v>
      </c>
      <c r="B262" s="176" t="s">
        <v>1115</v>
      </c>
      <c r="C262" s="183" t="s">
        <v>856</v>
      </c>
      <c r="D262" s="171" t="s">
        <v>41</v>
      </c>
      <c r="E262" s="184">
        <v>10000</v>
      </c>
      <c r="F262" s="165">
        <v>0</v>
      </c>
      <c r="G262" s="165">
        <f t="shared" si="7"/>
        <v>10000</v>
      </c>
      <c r="H262" s="171" t="s">
        <v>115</v>
      </c>
      <c r="I262" s="119"/>
    </row>
    <row r="263" spans="1:9" s="59" customFormat="1" ht="15" customHeight="1">
      <c r="A263" s="162" t="s">
        <v>1607</v>
      </c>
      <c r="B263" s="176" t="s">
        <v>1116</v>
      </c>
      <c r="C263" s="183" t="s">
        <v>1117</v>
      </c>
      <c r="D263" s="171" t="s">
        <v>154</v>
      </c>
      <c r="E263" s="165">
        <v>7907</v>
      </c>
      <c r="F263" s="165">
        <v>0</v>
      </c>
      <c r="G263" s="165">
        <f t="shared" si="7"/>
        <v>7907</v>
      </c>
      <c r="H263" s="171" t="s">
        <v>115</v>
      </c>
      <c r="I263" s="119"/>
    </row>
    <row r="264" spans="1:9" s="59" customFormat="1" ht="16.5" customHeight="1">
      <c r="A264" s="162" t="s">
        <v>1608</v>
      </c>
      <c r="B264" s="176" t="s">
        <v>1118</v>
      </c>
      <c r="C264" s="183" t="s">
        <v>1077</v>
      </c>
      <c r="D264" s="171" t="s">
        <v>154</v>
      </c>
      <c r="E264" s="165">
        <v>48330</v>
      </c>
      <c r="F264" s="165">
        <v>0</v>
      </c>
      <c r="G264" s="165">
        <f t="shared" si="7"/>
        <v>48330</v>
      </c>
      <c r="H264" s="171" t="s">
        <v>117</v>
      </c>
      <c r="I264" s="119"/>
    </row>
    <row r="265" spans="1:9" s="59" customFormat="1" ht="14.25" customHeight="1">
      <c r="A265" s="162" t="s">
        <v>1609</v>
      </c>
      <c r="B265" s="176" t="s">
        <v>1119</v>
      </c>
      <c r="C265" s="183" t="s">
        <v>1120</v>
      </c>
      <c r="D265" s="171" t="s">
        <v>154</v>
      </c>
      <c r="E265" s="165">
        <v>436662</v>
      </c>
      <c r="F265" s="165">
        <v>0</v>
      </c>
      <c r="G265" s="165">
        <f t="shared" si="7"/>
        <v>436662</v>
      </c>
      <c r="H265" s="171" t="s">
        <v>117</v>
      </c>
      <c r="I265" s="119"/>
    </row>
    <row r="266" spans="1:9" s="59" customFormat="1" ht="14.25" customHeight="1">
      <c r="A266" s="162" t="s">
        <v>1610</v>
      </c>
      <c r="B266" s="176" t="s">
        <v>1121</v>
      </c>
      <c r="C266" s="183" t="s">
        <v>1122</v>
      </c>
      <c r="D266" s="171" t="s">
        <v>154</v>
      </c>
      <c r="E266" s="165">
        <v>5000</v>
      </c>
      <c r="F266" s="165">
        <v>0</v>
      </c>
      <c r="G266" s="165">
        <f t="shared" si="7"/>
        <v>5000</v>
      </c>
      <c r="H266" s="171" t="s">
        <v>117</v>
      </c>
      <c r="I266" s="119"/>
    </row>
    <row r="267" spans="1:9" s="59" customFormat="1" ht="14.25" customHeight="1">
      <c r="A267" s="162" t="s">
        <v>1611</v>
      </c>
      <c r="B267" s="176" t="s">
        <v>1123</v>
      </c>
      <c r="C267" s="183" t="s">
        <v>1124</v>
      </c>
      <c r="D267" s="171" t="s">
        <v>154</v>
      </c>
      <c r="E267" s="165">
        <v>1040</v>
      </c>
      <c r="F267" s="165">
        <v>0</v>
      </c>
      <c r="G267" s="165">
        <f t="shared" si="7"/>
        <v>1040</v>
      </c>
      <c r="H267" s="171" t="s">
        <v>117</v>
      </c>
      <c r="I267" s="119"/>
    </row>
    <row r="268" spans="1:9" s="59" customFormat="1" ht="15.75" customHeight="1">
      <c r="A268" s="162" t="s">
        <v>1612</v>
      </c>
      <c r="B268" s="176" t="s">
        <v>1125</v>
      </c>
      <c r="C268" s="183" t="s">
        <v>1126</v>
      </c>
      <c r="D268" s="171" t="s">
        <v>154</v>
      </c>
      <c r="E268" s="165">
        <v>134686</v>
      </c>
      <c r="F268" s="165">
        <v>0</v>
      </c>
      <c r="G268" s="165">
        <f t="shared" si="7"/>
        <v>134686</v>
      </c>
      <c r="H268" s="171" t="s">
        <v>115</v>
      </c>
      <c r="I268" s="119"/>
    </row>
    <row r="269" spans="1:9" s="59" customFormat="1" ht="15.75" customHeight="1">
      <c r="A269" s="162" t="s">
        <v>1613</v>
      </c>
      <c r="B269" s="176" t="s">
        <v>1127</v>
      </c>
      <c r="C269" s="183" t="s">
        <v>1128</v>
      </c>
      <c r="D269" s="171" t="s">
        <v>154</v>
      </c>
      <c r="E269" s="165">
        <v>400</v>
      </c>
      <c r="F269" s="165">
        <v>0</v>
      </c>
      <c r="G269" s="165">
        <f t="shared" si="7"/>
        <v>400</v>
      </c>
      <c r="H269" s="171" t="s">
        <v>115</v>
      </c>
      <c r="I269" s="119"/>
    </row>
    <row r="270" spans="1:9" s="59" customFormat="1" ht="16.5" customHeight="1">
      <c r="A270" s="162" t="s">
        <v>1614</v>
      </c>
      <c r="B270" s="176" t="s">
        <v>1129</v>
      </c>
      <c r="C270" s="183" t="s">
        <v>988</v>
      </c>
      <c r="D270" s="171" t="s">
        <v>154</v>
      </c>
      <c r="E270" s="165">
        <v>134686</v>
      </c>
      <c r="F270" s="165">
        <v>0</v>
      </c>
      <c r="G270" s="165">
        <f t="shared" si="7"/>
        <v>134686</v>
      </c>
      <c r="H270" s="171" t="s">
        <v>115</v>
      </c>
      <c r="I270" s="119"/>
    </row>
    <row r="271" spans="1:9" s="59" customFormat="1" ht="14.25" customHeight="1">
      <c r="A271" s="162" t="s">
        <v>1615</v>
      </c>
      <c r="B271" s="176" t="s">
        <v>1130</v>
      </c>
      <c r="C271" s="183" t="s">
        <v>1131</v>
      </c>
      <c r="D271" s="171" t="s">
        <v>154</v>
      </c>
      <c r="E271" s="165">
        <v>4050</v>
      </c>
      <c r="F271" s="165">
        <v>0</v>
      </c>
      <c r="G271" s="165">
        <f t="shared" si="7"/>
        <v>4050</v>
      </c>
      <c r="H271" s="171" t="s">
        <v>115</v>
      </c>
      <c r="I271" s="119"/>
    </row>
    <row r="272" spans="1:9" s="59" customFormat="1" ht="15.75" customHeight="1">
      <c r="A272" s="162" t="s">
        <v>1616</v>
      </c>
      <c r="B272" s="176" t="s">
        <v>1132</v>
      </c>
      <c r="C272" s="183" t="s">
        <v>1133</v>
      </c>
      <c r="D272" s="171" t="s">
        <v>154</v>
      </c>
      <c r="E272" s="165">
        <v>30735</v>
      </c>
      <c r="F272" s="165">
        <v>0</v>
      </c>
      <c r="G272" s="165">
        <f t="shared" si="7"/>
        <v>30735</v>
      </c>
      <c r="H272" s="171" t="s">
        <v>117</v>
      </c>
      <c r="I272" s="119"/>
    </row>
    <row r="273" spans="1:9" s="59" customFormat="1" ht="12.75" customHeight="1">
      <c r="A273" s="162" t="s">
        <v>1617</v>
      </c>
      <c r="B273" s="176" t="s">
        <v>1134</v>
      </c>
      <c r="C273" s="183" t="s">
        <v>934</v>
      </c>
      <c r="D273" s="171" t="s">
        <v>154</v>
      </c>
      <c r="E273" s="165">
        <v>25100</v>
      </c>
      <c r="F273" s="165">
        <v>0</v>
      </c>
      <c r="G273" s="165">
        <f t="shared" si="7"/>
        <v>25100</v>
      </c>
      <c r="H273" s="171" t="s">
        <v>115</v>
      </c>
      <c r="I273" s="119"/>
    </row>
    <row r="274" spans="1:9" s="59" customFormat="1" ht="15.75" customHeight="1">
      <c r="A274" s="162" t="s">
        <v>1618</v>
      </c>
      <c r="B274" s="176" t="s">
        <v>1135</v>
      </c>
      <c r="C274" s="183" t="s">
        <v>992</v>
      </c>
      <c r="D274" s="171" t="s">
        <v>154</v>
      </c>
      <c r="E274" s="165">
        <v>17492</v>
      </c>
      <c r="F274" s="165">
        <v>50</v>
      </c>
      <c r="G274" s="165">
        <f t="shared" si="7"/>
        <v>17442</v>
      </c>
      <c r="H274" s="171" t="s">
        <v>115</v>
      </c>
      <c r="I274" s="119"/>
    </row>
    <row r="275" spans="1:9" s="59" customFormat="1" ht="15" customHeight="1">
      <c r="A275" s="162" t="s">
        <v>1619</v>
      </c>
      <c r="B275" s="176" t="s">
        <v>1136</v>
      </c>
      <c r="C275" s="183" t="s">
        <v>1137</v>
      </c>
      <c r="D275" s="171" t="s">
        <v>41</v>
      </c>
      <c r="E275" s="165">
        <v>6440</v>
      </c>
      <c r="F275" s="165">
        <v>0</v>
      </c>
      <c r="G275" s="165">
        <f t="shared" si="7"/>
        <v>6440</v>
      </c>
      <c r="H275" s="171" t="s">
        <v>115</v>
      </c>
      <c r="I275" s="119"/>
    </row>
    <row r="276" spans="1:9" s="59" customFormat="1" ht="15" customHeight="1">
      <c r="A276" s="162" t="s">
        <v>1620</v>
      </c>
      <c r="B276" s="176" t="s">
        <v>1138</v>
      </c>
      <c r="C276" s="183" t="s">
        <v>1139</v>
      </c>
      <c r="D276" s="171" t="s">
        <v>154</v>
      </c>
      <c r="E276" s="165">
        <v>8269</v>
      </c>
      <c r="F276" s="165">
        <v>0</v>
      </c>
      <c r="G276" s="165">
        <f t="shared" si="7"/>
        <v>8269</v>
      </c>
      <c r="H276" s="171" t="s">
        <v>115</v>
      </c>
      <c r="I276" s="119"/>
    </row>
    <row r="277" spans="1:9" s="59" customFormat="1" ht="14.25" customHeight="1">
      <c r="A277" s="162" t="s">
        <v>1621</v>
      </c>
      <c r="B277" s="176" t="s">
        <v>1140</v>
      </c>
      <c r="C277" s="183" t="s">
        <v>1141</v>
      </c>
      <c r="D277" s="171" t="s">
        <v>154</v>
      </c>
      <c r="E277" s="165">
        <v>3620</v>
      </c>
      <c r="F277" s="165">
        <v>50</v>
      </c>
      <c r="G277" s="165">
        <f t="shared" si="7"/>
        <v>3570</v>
      </c>
      <c r="H277" s="171" t="s">
        <v>115</v>
      </c>
      <c r="I277" s="119"/>
    </row>
    <row r="278" spans="1:9" s="59" customFormat="1" ht="12.75" customHeight="1">
      <c r="A278" s="162" t="s">
        <v>1622</v>
      </c>
      <c r="B278" s="166" t="s">
        <v>1142</v>
      </c>
      <c r="C278" s="185" t="s">
        <v>1143</v>
      </c>
      <c r="D278" s="171" t="s">
        <v>154</v>
      </c>
      <c r="E278" s="165">
        <v>20050</v>
      </c>
      <c r="F278" s="165">
        <v>0</v>
      </c>
      <c r="G278" s="165">
        <f t="shared" si="7"/>
        <v>20050</v>
      </c>
      <c r="H278" s="171" t="s">
        <v>117</v>
      </c>
      <c r="I278" s="119"/>
    </row>
    <row r="279" spans="1:9" s="59" customFormat="1" ht="14.25" customHeight="1">
      <c r="A279" s="162" t="s">
        <v>1623</v>
      </c>
      <c r="B279" s="168" t="s">
        <v>1144</v>
      </c>
      <c r="C279" s="169" t="s">
        <v>1145</v>
      </c>
      <c r="D279" s="171" t="s">
        <v>41</v>
      </c>
      <c r="E279" s="165">
        <v>15515</v>
      </c>
      <c r="F279" s="165">
        <v>3500</v>
      </c>
      <c r="G279" s="165">
        <f t="shared" si="7"/>
        <v>12015</v>
      </c>
      <c r="H279" s="171" t="s">
        <v>117</v>
      </c>
      <c r="I279" s="119"/>
    </row>
    <row r="280" spans="1:9" s="59" customFormat="1" ht="16.5" customHeight="1">
      <c r="A280" s="162" t="s">
        <v>1624</v>
      </c>
      <c r="B280" s="168" t="s">
        <v>1146</v>
      </c>
      <c r="C280" s="169" t="s">
        <v>820</v>
      </c>
      <c r="D280" s="171" t="s">
        <v>154</v>
      </c>
      <c r="E280" s="165">
        <v>5600</v>
      </c>
      <c r="F280" s="165">
        <v>200</v>
      </c>
      <c r="G280" s="165">
        <f t="shared" si="7"/>
        <v>5400</v>
      </c>
      <c r="H280" s="171" t="s">
        <v>117</v>
      </c>
      <c r="I280" s="119"/>
    </row>
    <row r="281" spans="1:9" s="59" customFormat="1" ht="13.5" customHeight="1">
      <c r="A281" s="162" t="s">
        <v>1625</v>
      </c>
      <c r="B281" s="168" t="s">
        <v>1147</v>
      </c>
      <c r="C281" s="169" t="s">
        <v>1148</v>
      </c>
      <c r="D281" s="171" t="s">
        <v>154</v>
      </c>
      <c r="E281" s="165">
        <v>12407</v>
      </c>
      <c r="F281" s="165">
        <v>2600</v>
      </c>
      <c r="G281" s="165">
        <f t="shared" si="7"/>
        <v>9807</v>
      </c>
      <c r="H281" s="171" t="s">
        <v>117</v>
      </c>
      <c r="I281" s="119"/>
    </row>
    <row r="282" spans="1:9" s="59" customFormat="1" ht="15" customHeight="1">
      <c r="A282" s="162" t="s">
        <v>1626</v>
      </c>
      <c r="B282" s="168" t="s">
        <v>1149</v>
      </c>
      <c r="C282" s="169" t="s">
        <v>990</v>
      </c>
      <c r="D282" s="171" t="s">
        <v>41</v>
      </c>
      <c r="E282" s="165">
        <v>80000</v>
      </c>
      <c r="F282" s="165">
        <v>38157</v>
      </c>
      <c r="G282" s="165">
        <f t="shared" si="7"/>
        <v>41843</v>
      </c>
      <c r="H282" s="171" t="s">
        <v>117</v>
      </c>
      <c r="I282" s="119"/>
    </row>
    <row r="283" spans="1:9" s="59" customFormat="1" ht="14.25" customHeight="1">
      <c r="A283" s="162" t="s">
        <v>1627</v>
      </c>
      <c r="B283" s="168" t="s">
        <v>1149</v>
      </c>
      <c r="C283" s="169" t="s">
        <v>1150</v>
      </c>
      <c r="D283" s="171" t="s">
        <v>154</v>
      </c>
      <c r="E283" s="165">
        <v>50000</v>
      </c>
      <c r="F283" s="165">
        <v>23537</v>
      </c>
      <c r="G283" s="165">
        <f t="shared" si="7"/>
        <v>26463</v>
      </c>
      <c r="H283" s="171" t="s">
        <v>115</v>
      </c>
      <c r="I283" s="119"/>
    </row>
    <row r="284" spans="1:9" s="59" customFormat="1" ht="15.75" customHeight="1">
      <c r="A284" s="162" t="s">
        <v>1628</v>
      </c>
      <c r="B284" s="168" t="s">
        <v>1149</v>
      </c>
      <c r="C284" s="169" t="s">
        <v>1151</v>
      </c>
      <c r="D284" s="171" t="s">
        <v>154</v>
      </c>
      <c r="E284" s="165">
        <v>37000</v>
      </c>
      <c r="F284" s="165">
        <v>17648</v>
      </c>
      <c r="G284" s="165">
        <f t="shared" si="7"/>
        <v>19352</v>
      </c>
      <c r="H284" s="171" t="s">
        <v>117</v>
      </c>
      <c r="I284" s="119"/>
    </row>
    <row r="285" spans="1:9" s="59" customFormat="1" ht="13.5" customHeight="1">
      <c r="A285" s="162" t="s">
        <v>1629</v>
      </c>
      <c r="B285" s="168" t="s">
        <v>1149</v>
      </c>
      <c r="C285" s="169" t="s">
        <v>1152</v>
      </c>
      <c r="D285" s="171" t="s">
        <v>154</v>
      </c>
      <c r="E285" s="165">
        <v>35000</v>
      </c>
      <c r="F285" s="165">
        <v>16695</v>
      </c>
      <c r="G285" s="165">
        <f t="shared" si="7"/>
        <v>18305</v>
      </c>
      <c r="H285" s="171" t="s">
        <v>115</v>
      </c>
      <c r="I285" s="119"/>
    </row>
    <row r="286" spans="1:9" s="59" customFormat="1" ht="16.5" customHeight="1">
      <c r="A286" s="162" t="s">
        <v>1630</v>
      </c>
      <c r="B286" s="168" t="s">
        <v>1149</v>
      </c>
      <c r="C286" s="169" t="s">
        <v>1153</v>
      </c>
      <c r="D286" s="171" t="s">
        <v>154</v>
      </c>
      <c r="E286" s="165">
        <v>25000</v>
      </c>
      <c r="F286" s="165">
        <v>11927</v>
      </c>
      <c r="G286" s="165">
        <f t="shared" si="7"/>
        <v>13073</v>
      </c>
      <c r="H286" s="171" t="s">
        <v>117</v>
      </c>
      <c r="I286" s="119"/>
    </row>
    <row r="287" spans="1:9" s="59" customFormat="1" ht="16.5" customHeight="1">
      <c r="A287" s="162" t="s">
        <v>1631</v>
      </c>
      <c r="B287" s="186" t="s">
        <v>1149</v>
      </c>
      <c r="C287" s="169" t="s">
        <v>1154</v>
      </c>
      <c r="D287" s="171" t="s">
        <v>154</v>
      </c>
      <c r="E287" s="165">
        <v>35000</v>
      </c>
      <c r="F287" s="165">
        <v>16695</v>
      </c>
      <c r="G287" s="165">
        <f t="shared" si="7"/>
        <v>18305</v>
      </c>
      <c r="H287" s="171" t="s">
        <v>117</v>
      </c>
      <c r="I287" s="119"/>
    </row>
    <row r="288" spans="1:9" s="59" customFormat="1" ht="14.25" customHeight="1">
      <c r="A288" s="162" t="s">
        <v>1632</v>
      </c>
      <c r="B288" s="168" t="s">
        <v>1149</v>
      </c>
      <c r="C288" s="169" t="s">
        <v>1155</v>
      </c>
      <c r="D288" s="171" t="s">
        <v>154</v>
      </c>
      <c r="E288" s="165">
        <v>20000</v>
      </c>
      <c r="F288" s="165">
        <v>8871</v>
      </c>
      <c r="G288" s="165">
        <f t="shared" si="7"/>
        <v>11129</v>
      </c>
      <c r="H288" s="171" t="s">
        <v>117</v>
      </c>
      <c r="I288" s="119"/>
    </row>
    <row r="289" spans="1:9" s="59" customFormat="1" ht="15" customHeight="1">
      <c r="A289" s="162" t="s">
        <v>1633</v>
      </c>
      <c r="B289" s="168" t="s">
        <v>1149</v>
      </c>
      <c r="C289" s="169" t="s">
        <v>1156</v>
      </c>
      <c r="D289" s="171" t="s">
        <v>154</v>
      </c>
      <c r="E289" s="165">
        <v>55000</v>
      </c>
      <c r="F289" s="165">
        <v>26233</v>
      </c>
      <c r="G289" s="165">
        <f t="shared" si="7"/>
        <v>28767</v>
      </c>
      <c r="H289" s="171" t="s">
        <v>117</v>
      </c>
      <c r="I289" s="119"/>
    </row>
    <row r="290" spans="1:9" s="59" customFormat="1" ht="14.25" customHeight="1">
      <c r="A290" s="162" t="s">
        <v>1634</v>
      </c>
      <c r="B290" s="168" t="s">
        <v>1149</v>
      </c>
      <c r="C290" s="169" t="s">
        <v>1157</v>
      </c>
      <c r="D290" s="171" t="s">
        <v>154</v>
      </c>
      <c r="E290" s="165">
        <v>57069</v>
      </c>
      <c r="F290" s="165">
        <v>25313</v>
      </c>
      <c r="G290" s="165">
        <f t="shared" si="7"/>
        <v>31756</v>
      </c>
      <c r="H290" s="171" t="s">
        <v>115</v>
      </c>
      <c r="I290" s="119"/>
    </row>
    <row r="291" spans="1:9" s="59" customFormat="1" ht="14.25" customHeight="1">
      <c r="A291" s="162" t="s">
        <v>1635</v>
      </c>
      <c r="B291" s="168" t="s">
        <v>1149</v>
      </c>
      <c r="C291" s="169" t="s">
        <v>1158</v>
      </c>
      <c r="D291" s="171" t="s">
        <v>154</v>
      </c>
      <c r="E291" s="165">
        <v>42801</v>
      </c>
      <c r="F291" s="165">
        <v>18984</v>
      </c>
      <c r="G291" s="165">
        <f t="shared" si="7"/>
        <v>23817</v>
      </c>
      <c r="H291" s="171" t="s">
        <v>115</v>
      </c>
      <c r="I291" s="119"/>
    </row>
    <row r="292" spans="1:9" s="59" customFormat="1" ht="13.5" customHeight="1">
      <c r="A292" s="162" t="s">
        <v>1636</v>
      </c>
      <c r="B292" s="168" t="s">
        <v>1149</v>
      </c>
      <c r="C292" s="169" t="s">
        <v>1159</v>
      </c>
      <c r="D292" s="171" t="s">
        <v>154</v>
      </c>
      <c r="E292" s="165">
        <v>15000</v>
      </c>
      <c r="F292" s="165">
        <v>6653</v>
      </c>
      <c r="G292" s="165">
        <f t="shared" si="7"/>
        <v>8347</v>
      </c>
      <c r="H292" s="171" t="s">
        <v>117</v>
      </c>
      <c r="I292" s="119"/>
    </row>
    <row r="293" spans="1:9" s="59" customFormat="1" ht="13.5" customHeight="1">
      <c r="A293" s="162" t="s">
        <v>1637</v>
      </c>
      <c r="B293" s="168" t="s">
        <v>1160</v>
      </c>
      <c r="C293" s="169" t="s">
        <v>1161</v>
      </c>
      <c r="D293" s="171" t="s">
        <v>154</v>
      </c>
      <c r="E293" s="165">
        <v>92000</v>
      </c>
      <c r="F293" s="165">
        <v>0</v>
      </c>
      <c r="G293" s="165">
        <f t="shared" si="7"/>
        <v>92000</v>
      </c>
      <c r="H293" s="171" t="s">
        <v>117</v>
      </c>
      <c r="I293" s="119"/>
    </row>
    <row r="294" spans="1:9" s="59" customFormat="1" ht="14.25" customHeight="1">
      <c r="A294" s="162" t="s">
        <v>1638</v>
      </c>
      <c r="B294" s="168" t="s">
        <v>1162</v>
      </c>
      <c r="C294" s="169" t="s">
        <v>1037</v>
      </c>
      <c r="D294" s="171" t="s">
        <v>41</v>
      </c>
      <c r="E294" s="165">
        <v>3000</v>
      </c>
      <c r="F294" s="165">
        <v>0</v>
      </c>
      <c r="G294" s="165">
        <f t="shared" si="7"/>
        <v>3000</v>
      </c>
      <c r="H294" s="171" t="s">
        <v>115</v>
      </c>
      <c r="I294" s="119"/>
    </row>
    <row r="295" spans="1:9" s="59" customFormat="1" ht="13.5" customHeight="1">
      <c r="A295" s="162" t="s">
        <v>1639</v>
      </c>
      <c r="B295" s="168" t="s">
        <v>1108</v>
      </c>
      <c r="C295" s="169" t="s">
        <v>1095</v>
      </c>
      <c r="D295" s="171" t="s">
        <v>41</v>
      </c>
      <c r="E295" s="165">
        <v>1800</v>
      </c>
      <c r="F295" s="165">
        <v>0</v>
      </c>
      <c r="G295" s="165">
        <f t="shared" si="7"/>
        <v>1800</v>
      </c>
      <c r="H295" s="171" t="s">
        <v>117</v>
      </c>
      <c r="I295" s="119"/>
    </row>
    <row r="296" spans="1:9" s="59" customFormat="1" ht="15.75" customHeight="1">
      <c r="A296" s="162" t="s">
        <v>1640</v>
      </c>
      <c r="B296" s="168" t="s">
        <v>1160</v>
      </c>
      <c r="C296" s="169" t="s">
        <v>1163</v>
      </c>
      <c r="D296" s="171" t="s">
        <v>154</v>
      </c>
      <c r="E296" s="165">
        <v>125000</v>
      </c>
      <c r="F296" s="165">
        <v>0</v>
      </c>
      <c r="G296" s="165">
        <f t="shared" si="7"/>
        <v>125000</v>
      </c>
      <c r="H296" s="171" t="s">
        <v>117</v>
      </c>
      <c r="I296" s="119"/>
    </row>
    <row r="297" spans="1:9" s="59" customFormat="1" ht="16.5" customHeight="1">
      <c r="A297" s="162" t="s">
        <v>1641</v>
      </c>
      <c r="B297" s="168" t="s">
        <v>1123</v>
      </c>
      <c r="C297" s="169" t="s">
        <v>1164</v>
      </c>
      <c r="D297" s="171" t="s">
        <v>154</v>
      </c>
      <c r="E297" s="165">
        <v>16800</v>
      </c>
      <c r="F297" s="165">
        <v>0</v>
      </c>
      <c r="G297" s="165">
        <f t="shared" si="7"/>
        <v>16800</v>
      </c>
      <c r="H297" s="171" t="s">
        <v>115</v>
      </c>
      <c r="I297" s="119"/>
    </row>
    <row r="298" spans="1:9" s="59" customFormat="1" ht="16.5" customHeight="1">
      <c r="A298" s="162" t="s">
        <v>1642</v>
      </c>
      <c r="B298" s="168" t="s">
        <v>1165</v>
      </c>
      <c r="C298" s="169" t="s">
        <v>1166</v>
      </c>
      <c r="D298" s="171" t="s">
        <v>41</v>
      </c>
      <c r="E298" s="165">
        <v>2600</v>
      </c>
      <c r="F298" s="165">
        <v>0</v>
      </c>
      <c r="G298" s="165">
        <f t="shared" si="7"/>
        <v>2600</v>
      </c>
      <c r="H298" s="171" t="s">
        <v>115</v>
      </c>
      <c r="I298" s="119"/>
    </row>
    <row r="299" spans="1:9" s="59" customFormat="1" ht="15" customHeight="1">
      <c r="A299" s="162" t="s">
        <v>1643</v>
      </c>
      <c r="B299" s="168" t="s">
        <v>1160</v>
      </c>
      <c r="C299" s="169" t="s">
        <v>1167</v>
      </c>
      <c r="D299" s="171" t="s">
        <v>41</v>
      </c>
      <c r="E299" s="165">
        <v>20000</v>
      </c>
      <c r="F299" s="165">
        <v>0</v>
      </c>
      <c r="G299" s="165">
        <f t="shared" si="7"/>
        <v>20000</v>
      </c>
      <c r="H299" s="171" t="s">
        <v>115</v>
      </c>
      <c r="I299" s="119"/>
    </row>
    <row r="300" spans="1:9" s="59" customFormat="1" ht="13.5" customHeight="1">
      <c r="A300" s="162" t="s">
        <v>1644</v>
      </c>
      <c r="B300" s="168" t="s">
        <v>1168</v>
      </c>
      <c r="C300" s="169" t="s">
        <v>1097</v>
      </c>
      <c r="D300" s="171" t="s">
        <v>41</v>
      </c>
      <c r="E300" s="165">
        <v>15000</v>
      </c>
      <c r="F300" s="165">
        <v>0</v>
      </c>
      <c r="G300" s="165">
        <f t="shared" si="7"/>
        <v>15000</v>
      </c>
      <c r="H300" s="171" t="s">
        <v>115</v>
      </c>
      <c r="I300" s="119"/>
    </row>
    <row r="301" spans="1:9" s="59" customFormat="1" ht="15" customHeight="1">
      <c r="A301" s="162" t="s">
        <v>1645</v>
      </c>
      <c r="B301" s="168" t="s">
        <v>1169</v>
      </c>
      <c r="C301" s="169" t="s">
        <v>1170</v>
      </c>
      <c r="D301" s="171" t="s">
        <v>41</v>
      </c>
      <c r="E301" s="165">
        <v>1050</v>
      </c>
      <c r="F301" s="165">
        <v>0</v>
      </c>
      <c r="G301" s="165">
        <f t="shared" si="7"/>
        <v>1050</v>
      </c>
      <c r="H301" s="171" t="s">
        <v>115</v>
      </c>
      <c r="I301" s="119"/>
    </row>
    <row r="302" spans="1:9" s="59" customFormat="1" ht="16.5" customHeight="1">
      <c r="A302" s="162" t="s">
        <v>1646</v>
      </c>
      <c r="B302" s="176" t="s">
        <v>1149</v>
      </c>
      <c r="C302" s="183" t="s">
        <v>1171</v>
      </c>
      <c r="D302" s="171" t="s">
        <v>41</v>
      </c>
      <c r="E302" s="165">
        <v>36000</v>
      </c>
      <c r="F302" s="165">
        <v>16947</v>
      </c>
      <c r="G302" s="165">
        <f t="shared" si="7"/>
        <v>19053</v>
      </c>
      <c r="H302" s="171" t="s">
        <v>115</v>
      </c>
      <c r="I302" s="119"/>
    </row>
    <row r="303" spans="1:9" s="59" customFormat="1" ht="15" customHeight="1">
      <c r="A303" s="162" t="s">
        <v>1647</v>
      </c>
      <c r="B303" s="176" t="s">
        <v>1149</v>
      </c>
      <c r="C303" s="183" t="s">
        <v>1172</v>
      </c>
      <c r="D303" s="169" t="s">
        <v>41</v>
      </c>
      <c r="E303" s="165">
        <v>30000</v>
      </c>
      <c r="F303" s="165">
        <v>14306</v>
      </c>
      <c r="G303" s="165">
        <f t="shared" si="7"/>
        <v>15694</v>
      </c>
      <c r="H303" s="171" t="s">
        <v>115</v>
      </c>
      <c r="I303" s="119"/>
    </row>
    <row r="304" spans="1:9" s="59" customFormat="1" ht="15.75" customHeight="1">
      <c r="A304" s="162" t="s">
        <v>1648</v>
      </c>
      <c r="B304" s="176" t="s">
        <v>1149</v>
      </c>
      <c r="C304" s="183" t="s">
        <v>1173</v>
      </c>
      <c r="D304" s="169" t="s">
        <v>41</v>
      </c>
      <c r="E304" s="165">
        <v>23000</v>
      </c>
      <c r="F304" s="165">
        <v>10975</v>
      </c>
      <c r="G304" s="165">
        <f t="shared" si="7"/>
        <v>12025</v>
      </c>
      <c r="H304" s="171" t="s">
        <v>115</v>
      </c>
      <c r="I304" s="119"/>
    </row>
    <row r="305" spans="1:9" s="59" customFormat="1" ht="15.75" customHeight="1">
      <c r="A305" s="162" t="s">
        <v>1649</v>
      </c>
      <c r="B305" s="176" t="s">
        <v>1174</v>
      </c>
      <c r="C305" s="183" t="s">
        <v>1175</v>
      </c>
      <c r="D305" s="169" t="s">
        <v>41</v>
      </c>
      <c r="E305" s="165">
        <v>1608510</v>
      </c>
      <c r="F305" s="165">
        <v>1544466</v>
      </c>
      <c r="G305" s="165">
        <f t="shared" si="7"/>
        <v>64044</v>
      </c>
      <c r="H305" s="171" t="s">
        <v>115</v>
      </c>
      <c r="I305" s="119"/>
    </row>
    <row r="306" spans="1:9" s="59" customFormat="1" ht="16.5" customHeight="1">
      <c r="A306" s="162" t="s">
        <v>1650</v>
      </c>
      <c r="B306" s="176" t="s">
        <v>1176</v>
      </c>
      <c r="C306" s="183" t="s">
        <v>1177</v>
      </c>
      <c r="D306" s="179" t="s">
        <v>41</v>
      </c>
      <c r="E306" s="165">
        <v>120000</v>
      </c>
      <c r="F306" s="165">
        <v>0</v>
      </c>
      <c r="G306" s="165">
        <f>E306-F306</f>
        <v>120000</v>
      </c>
      <c r="H306" s="131" t="s">
        <v>115</v>
      </c>
      <c r="I306" s="119"/>
    </row>
    <row r="307" spans="1:9" s="59" customFormat="1" ht="12.75" customHeight="1">
      <c r="A307" s="162" t="s">
        <v>1651</v>
      </c>
      <c r="B307" s="176" t="s">
        <v>1178</v>
      </c>
      <c r="C307" s="183" t="s">
        <v>1179</v>
      </c>
      <c r="D307" s="131" t="s">
        <v>41</v>
      </c>
      <c r="E307" s="165">
        <v>336726</v>
      </c>
      <c r="F307" s="165">
        <v>0</v>
      </c>
      <c r="G307" s="165">
        <f aca="true" t="shared" si="8" ref="G307:G370">E307-F307</f>
        <v>336726</v>
      </c>
      <c r="H307" s="131" t="s">
        <v>115</v>
      </c>
      <c r="I307" s="119"/>
    </row>
    <row r="308" spans="1:9" s="59" customFormat="1" ht="14.25" customHeight="1">
      <c r="A308" s="162" t="s">
        <v>1652</v>
      </c>
      <c r="B308" s="176"/>
      <c r="C308" s="183" t="s">
        <v>1180</v>
      </c>
      <c r="D308" s="131" t="s">
        <v>41</v>
      </c>
      <c r="E308" s="165">
        <v>25223</v>
      </c>
      <c r="F308" s="165">
        <v>0</v>
      </c>
      <c r="G308" s="165">
        <f t="shared" si="8"/>
        <v>25223</v>
      </c>
      <c r="H308" s="131" t="s">
        <v>115</v>
      </c>
      <c r="I308" s="119"/>
    </row>
    <row r="309" spans="1:9" s="59" customFormat="1" ht="15" customHeight="1">
      <c r="A309" s="162" t="s">
        <v>1653</v>
      </c>
      <c r="B309" s="176" t="s">
        <v>1178</v>
      </c>
      <c r="C309" s="183" t="s">
        <v>1181</v>
      </c>
      <c r="D309" s="131" t="s">
        <v>41</v>
      </c>
      <c r="E309" s="165">
        <v>79417</v>
      </c>
      <c r="F309" s="165">
        <v>0</v>
      </c>
      <c r="G309" s="165">
        <f t="shared" si="8"/>
        <v>79417</v>
      </c>
      <c r="H309" s="136" t="s">
        <v>115</v>
      </c>
      <c r="I309" s="119"/>
    </row>
    <row r="310" spans="1:9" s="59" customFormat="1" ht="15.75" customHeight="1">
      <c r="A310" s="162" t="s">
        <v>1654</v>
      </c>
      <c r="B310" s="176" t="s">
        <v>1178</v>
      </c>
      <c r="C310" s="183" t="s">
        <v>1182</v>
      </c>
      <c r="D310" s="131" t="s">
        <v>41</v>
      </c>
      <c r="E310" s="165">
        <v>27796</v>
      </c>
      <c r="F310" s="165">
        <v>0</v>
      </c>
      <c r="G310" s="165">
        <f t="shared" si="8"/>
        <v>27796</v>
      </c>
      <c r="H310" s="136" t="s">
        <v>115</v>
      </c>
      <c r="I310" s="119"/>
    </row>
    <row r="311" spans="1:9" s="59" customFormat="1" ht="14.25" customHeight="1">
      <c r="A311" s="162" t="s">
        <v>1655</v>
      </c>
      <c r="B311" s="176" t="s">
        <v>1178</v>
      </c>
      <c r="C311" s="183" t="s">
        <v>1090</v>
      </c>
      <c r="D311" s="131" t="s">
        <v>41</v>
      </c>
      <c r="E311" s="165">
        <v>138979</v>
      </c>
      <c r="F311" s="165">
        <v>0</v>
      </c>
      <c r="G311" s="165">
        <f t="shared" si="8"/>
        <v>138979</v>
      </c>
      <c r="H311" s="136" t="s">
        <v>115</v>
      </c>
      <c r="I311" s="119"/>
    </row>
    <row r="312" spans="1:9" s="59" customFormat="1" ht="14.25" customHeight="1">
      <c r="A312" s="162" t="s">
        <v>1656</v>
      </c>
      <c r="B312" s="176" t="s">
        <v>1178</v>
      </c>
      <c r="C312" s="183" t="s">
        <v>996</v>
      </c>
      <c r="D312" s="131" t="s">
        <v>41</v>
      </c>
      <c r="E312" s="165">
        <v>397082</v>
      </c>
      <c r="F312" s="165">
        <v>0</v>
      </c>
      <c r="G312" s="165">
        <f t="shared" si="8"/>
        <v>397082</v>
      </c>
      <c r="H312" s="136" t="s">
        <v>115</v>
      </c>
      <c r="I312" s="119"/>
    </row>
    <row r="313" spans="1:9" s="59" customFormat="1" ht="16.5" customHeight="1">
      <c r="A313" s="162" t="s">
        <v>1657</v>
      </c>
      <c r="B313" s="176" t="s">
        <v>1183</v>
      </c>
      <c r="C313" s="183" t="s">
        <v>1184</v>
      </c>
      <c r="D313" s="131" t="s">
        <v>41</v>
      </c>
      <c r="E313" s="165">
        <v>4000</v>
      </c>
      <c r="F313" s="165">
        <v>0</v>
      </c>
      <c r="G313" s="165">
        <f t="shared" si="8"/>
        <v>4000</v>
      </c>
      <c r="H313" s="136" t="s">
        <v>115</v>
      </c>
      <c r="I313" s="119"/>
    </row>
    <row r="314" spans="1:9" s="59" customFormat="1" ht="15" customHeight="1">
      <c r="A314" s="162" t="s">
        <v>1658</v>
      </c>
      <c r="B314" s="176" t="s">
        <v>1185</v>
      </c>
      <c r="C314" s="183" t="s">
        <v>1186</v>
      </c>
      <c r="D314" s="131" t="s">
        <v>41</v>
      </c>
      <c r="E314" s="165">
        <v>3860</v>
      </c>
      <c r="F314" s="165">
        <v>0</v>
      </c>
      <c r="G314" s="165">
        <f t="shared" si="8"/>
        <v>3860</v>
      </c>
      <c r="H314" s="136" t="s">
        <v>115</v>
      </c>
      <c r="I314" s="119"/>
    </row>
    <row r="315" spans="1:9" s="59" customFormat="1" ht="15.75" customHeight="1">
      <c r="A315" s="162" t="s">
        <v>1659</v>
      </c>
      <c r="B315" s="163" t="s">
        <v>1187</v>
      </c>
      <c r="C315" s="164" t="s">
        <v>1188</v>
      </c>
      <c r="D315" s="131" t="s">
        <v>41</v>
      </c>
      <c r="E315" s="165">
        <v>216935097</v>
      </c>
      <c r="F315" s="165">
        <v>0</v>
      </c>
      <c r="G315" s="165">
        <f t="shared" si="8"/>
        <v>216935097</v>
      </c>
      <c r="H315" s="136" t="s">
        <v>115</v>
      </c>
      <c r="I315" s="119"/>
    </row>
    <row r="316" spans="1:9" s="59" customFormat="1" ht="16.5" customHeight="1">
      <c r="A316" s="162" t="s">
        <v>1660</v>
      </c>
      <c r="B316" s="176" t="s">
        <v>1189</v>
      </c>
      <c r="C316" s="183" t="s">
        <v>1190</v>
      </c>
      <c r="D316" s="131" t="s">
        <v>41</v>
      </c>
      <c r="E316" s="165">
        <v>57930</v>
      </c>
      <c r="F316" s="165">
        <v>0</v>
      </c>
      <c r="G316" s="165">
        <f t="shared" si="8"/>
        <v>57930</v>
      </c>
      <c r="H316" s="136" t="s">
        <v>115</v>
      </c>
      <c r="I316" s="119"/>
    </row>
    <row r="317" spans="1:9" s="59" customFormat="1" ht="18" customHeight="1">
      <c r="A317" s="162" t="s">
        <v>1661</v>
      </c>
      <c r="B317" s="176" t="s">
        <v>1191</v>
      </c>
      <c r="C317" s="183" t="s">
        <v>972</v>
      </c>
      <c r="D317" s="131" t="s">
        <v>41</v>
      </c>
      <c r="E317" s="165">
        <v>98900</v>
      </c>
      <c r="F317" s="165">
        <v>0</v>
      </c>
      <c r="G317" s="165">
        <f t="shared" si="8"/>
        <v>98900</v>
      </c>
      <c r="H317" s="136" t="s">
        <v>115</v>
      </c>
      <c r="I317" s="119"/>
    </row>
    <row r="318" spans="1:9" s="59" customFormat="1" ht="15.75" customHeight="1">
      <c r="A318" s="162" t="s">
        <v>1662</v>
      </c>
      <c r="B318" s="176" t="s">
        <v>1192</v>
      </c>
      <c r="C318" s="183" t="s">
        <v>1193</v>
      </c>
      <c r="D318" s="131" t="s">
        <v>41</v>
      </c>
      <c r="E318" s="165">
        <v>5000</v>
      </c>
      <c r="F318" s="165">
        <v>0</v>
      </c>
      <c r="G318" s="165">
        <f t="shared" si="8"/>
        <v>5000</v>
      </c>
      <c r="H318" s="136" t="s">
        <v>115</v>
      </c>
      <c r="I318" s="119"/>
    </row>
    <row r="319" spans="1:9" s="59" customFormat="1" ht="16.5" customHeight="1">
      <c r="A319" s="162" t="s">
        <v>1663</v>
      </c>
      <c r="B319" s="176" t="s">
        <v>1176</v>
      </c>
      <c r="C319" s="183" t="s">
        <v>1194</v>
      </c>
      <c r="D319" s="131" t="s">
        <v>41</v>
      </c>
      <c r="E319" s="165">
        <v>3000</v>
      </c>
      <c r="F319" s="165">
        <v>0</v>
      </c>
      <c r="G319" s="165">
        <f t="shared" si="8"/>
        <v>3000</v>
      </c>
      <c r="H319" s="136" t="s">
        <v>115</v>
      </c>
      <c r="I319" s="119"/>
    </row>
    <row r="320" spans="1:9" s="59" customFormat="1" ht="15" customHeight="1">
      <c r="A320" s="162" t="s">
        <v>1664</v>
      </c>
      <c r="B320" s="176" t="s">
        <v>1195</v>
      </c>
      <c r="C320" s="183" t="s">
        <v>1196</v>
      </c>
      <c r="D320" s="131" t="s">
        <v>41</v>
      </c>
      <c r="E320" s="165">
        <v>9400</v>
      </c>
      <c r="F320" s="165">
        <v>0</v>
      </c>
      <c r="G320" s="165">
        <f t="shared" si="8"/>
        <v>9400</v>
      </c>
      <c r="H320" s="136" t="s">
        <v>115</v>
      </c>
      <c r="I320" s="119"/>
    </row>
    <row r="321" spans="1:9" s="59" customFormat="1" ht="15.75" customHeight="1">
      <c r="A321" s="162" t="s">
        <v>1665</v>
      </c>
      <c r="B321" s="176" t="s">
        <v>1197</v>
      </c>
      <c r="C321" s="183" t="s">
        <v>1198</v>
      </c>
      <c r="D321" s="131" t="s">
        <v>154</v>
      </c>
      <c r="E321" s="165">
        <v>14400</v>
      </c>
      <c r="F321" s="165">
        <v>0</v>
      </c>
      <c r="G321" s="165">
        <f t="shared" si="8"/>
        <v>14400</v>
      </c>
      <c r="H321" s="136" t="s">
        <v>115</v>
      </c>
      <c r="I321" s="119"/>
    </row>
    <row r="322" spans="1:9" s="59" customFormat="1" ht="17.25" customHeight="1">
      <c r="A322" s="162" t="s">
        <v>1666</v>
      </c>
      <c r="B322" s="176" t="s">
        <v>1199</v>
      </c>
      <c r="C322" s="183" t="s">
        <v>1043</v>
      </c>
      <c r="D322" s="131" t="s">
        <v>154</v>
      </c>
      <c r="E322" s="165">
        <v>162000</v>
      </c>
      <c r="F322" s="165">
        <v>0</v>
      </c>
      <c r="G322" s="165">
        <f t="shared" si="8"/>
        <v>162000</v>
      </c>
      <c r="H322" s="136" t="s">
        <v>115</v>
      </c>
      <c r="I322" s="119"/>
    </row>
    <row r="323" spans="1:9" s="59" customFormat="1" ht="16.5" customHeight="1">
      <c r="A323" s="162" t="s">
        <v>1667</v>
      </c>
      <c r="B323" s="163" t="s">
        <v>1200</v>
      </c>
      <c r="C323" s="164" t="s">
        <v>1045</v>
      </c>
      <c r="D323" s="131" t="s">
        <v>154</v>
      </c>
      <c r="E323" s="165">
        <v>163850</v>
      </c>
      <c r="F323" s="165">
        <v>35610</v>
      </c>
      <c r="G323" s="165">
        <f t="shared" si="8"/>
        <v>128240</v>
      </c>
      <c r="H323" s="136" t="s">
        <v>115</v>
      </c>
      <c r="I323" s="119"/>
    </row>
    <row r="324" spans="1:9" s="59" customFormat="1" ht="13.5" customHeight="1">
      <c r="A324" s="162" t="s">
        <v>1668</v>
      </c>
      <c r="B324" s="163" t="s">
        <v>1201</v>
      </c>
      <c r="C324" s="164" t="s">
        <v>1202</v>
      </c>
      <c r="D324" s="131" t="s">
        <v>154</v>
      </c>
      <c r="E324" s="165">
        <v>150200</v>
      </c>
      <c r="F324" s="165">
        <v>0</v>
      </c>
      <c r="G324" s="165">
        <f t="shared" si="8"/>
        <v>150200</v>
      </c>
      <c r="H324" s="136" t="s">
        <v>115</v>
      </c>
      <c r="I324" s="119"/>
    </row>
    <row r="325" spans="1:9" s="59" customFormat="1" ht="12" customHeight="1">
      <c r="A325" s="162" t="s">
        <v>1669</v>
      </c>
      <c r="B325" s="163" t="s">
        <v>1203</v>
      </c>
      <c r="C325" s="164" t="s">
        <v>1002</v>
      </c>
      <c r="D325" s="131" t="s">
        <v>41</v>
      </c>
      <c r="E325" s="165">
        <v>2700</v>
      </c>
      <c r="F325" s="165">
        <v>0</v>
      </c>
      <c r="G325" s="165">
        <f t="shared" si="8"/>
        <v>2700</v>
      </c>
      <c r="H325" s="136" t="s">
        <v>115</v>
      </c>
      <c r="I325" s="119"/>
    </row>
    <row r="326" spans="1:9" s="59" customFormat="1" ht="14.25" customHeight="1">
      <c r="A326" s="162" t="s">
        <v>1670</v>
      </c>
      <c r="B326" s="163" t="s">
        <v>1204</v>
      </c>
      <c r="C326" s="164" t="s">
        <v>1205</v>
      </c>
      <c r="D326" s="131" t="s">
        <v>41</v>
      </c>
      <c r="E326" s="165">
        <v>160400</v>
      </c>
      <c r="F326" s="165">
        <v>0</v>
      </c>
      <c r="G326" s="165">
        <f t="shared" si="8"/>
        <v>160400</v>
      </c>
      <c r="H326" s="136" t="s">
        <v>115</v>
      </c>
      <c r="I326" s="119"/>
    </row>
    <row r="327" spans="1:9" s="59" customFormat="1" ht="13.5" customHeight="1">
      <c r="A327" s="162" t="s">
        <v>1671</v>
      </c>
      <c r="B327" s="163" t="s">
        <v>1206</v>
      </c>
      <c r="C327" s="164" t="s">
        <v>1207</v>
      </c>
      <c r="D327" s="131" t="s">
        <v>41</v>
      </c>
      <c r="E327" s="165">
        <v>400</v>
      </c>
      <c r="F327" s="165">
        <v>0</v>
      </c>
      <c r="G327" s="165">
        <f t="shared" si="8"/>
        <v>400</v>
      </c>
      <c r="H327" s="136" t="s">
        <v>115</v>
      </c>
      <c r="I327" s="119"/>
    </row>
    <row r="328" spans="1:9" s="59" customFormat="1" ht="16.5" customHeight="1">
      <c r="A328" s="162" t="s">
        <v>1672</v>
      </c>
      <c r="B328" s="176" t="s">
        <v>1208</v>
      </c>
      <c r="C328" s="183" t="s">
        <v>1209</v>
      </c>
      <c r="D328" s="131" t="s">
        <v>41</v>
      </c>
      <c r="E328" s="165">
        <v>1050</v>
      </c>
      <c r="F328" s="165">
        <v>200</v>
      </c>
      <c r="G328" s="165">
        <f t="shared" si="8"/>
        <v>850</v>
      </c>
      <c r="H328" s="136" t="s">
        <v>115</v>
      </c>
      <c r="I328" s="119"/>
    </row>
    <row r="329" spans="1:9" s="59" customFormat="1" ht="15" customHeight="1">
      <c r="A329" s="162" t="s">
        <v>1673</v>
      </c>
      <c r="B329" s="176" t="s">
        <v>1210</v>
      </c>
      <c r="C329" s="183" t="s">
        <v>1211</v>
      </c>
      <c r="D329" s="131" t="s">
        <v>41</v>
      </c>
      <c r="E329" s="165">
        <v>9800</v>
      </c>
      <c r="F329" s="165">
        <v>0</v>
      </c>
      <c r="G329" s="165">
        <f t="shared" si="8"/>
        <v>9800</v>
      </c>
      <c r="H329" s="136" t="s">
        <v>115</v>
      </c>
      <c r="I329" s="119"/>
    </row>
    <row r="330" spans="1:9" s="59" customFormat="1" ht="15.75" customHeight="1">
      <c r="A330" s="162" t="s">
        <v>1674</v>
      </c>
      <c r="B330" s="176" t="s">
        <v>1212</v>
      </c>
      <c r="C330" s="183" t="s">
        <v>897</v>
      </c>
      <c r="D330" s="131" t="s">
        <v>41</v>
      </c>
      <c r="E330" s="165">
        <v>14730</v>
      </c>
      <c r="F330" s="165">
        <v>3684</v>
      </c>
      <c r="G330" s="165">
        <f t="shared" si="8"/>
        <v>11046</v>
      </c>
      <c r="H330" s="182" t="s">
        <v>115</v>
      </c>
      <c r="I330" s="119"/>
    </row>
    <row r="331" spans="1:9" s="59" customFormat="1" ht="13.5" customHeight="1">
      <c r="A331" s="162" t="s">
        <v>1675</v>
      </c>
      <c r="B331" s="176" t="s">
        <v>1213</v>
      </c>
      <c r="C331" s="183" t="s">
        <v>1214</v>
      </c>
      <c r="D331" s="131" t="s">
        <v>41</v>
      </c>
      <c r="E331" s="165">
        <v>2800</v>
      </c>
      <c r="F331" s="165">
        <v>0</v>
      </c>
      <c r="G331" s="165">
        <f t="shared" si="8"/>
        <v>2800</v>
      </c>
      <c r="H331" s="136" t="s">
        <v>115</v>
      </c>
      <c r="I331" s="119"/>
    </row>
    <row r="332" spans="1:9" s="59" customFormat="1" ht="14.25" customHeight="1">
      <c r="A332" s="162" t="s">
        <v>1676</v>
      </c>
      <c r="B332" s="176" t="s">
        <v>1215</v>
      </c>
      <c r="C332" s="183" t="s">
        <v>1216</v>
      </c>
      <c r="D332" s="131" t="s">
        <v>41</v>
      </c>
      <c r="E332" s="165">
        <v>4500</v>
      </c>
      <c r="F332" s="165">
        <v>0</v>
      </c>
      <c r="G332" s="165">
        <f t="shared" si="8"/>
        <v>4500</v>
      </c>
      <c r="H332" s="136" t="s">
        <v>115</v>
      </c>
      <c r="I332" s="119"/>
    </row>
    <row r="333" spans="1:9" s="59" customFormat="1" ht="16.5" customHeight="1">
      <c r="A333" s="162" t="s">
        <v>1677</v>
      </c>
      <c r="B333" s="176" t="s">
        <v>2529</v>
      </c>
      <c r="C333" s="183" t="s">
        <v>2546</v>
      </c>
      <c r="D333" s="136" t="s">
        <v>41</v>
      </c>
      <c r="E333" s="181">
        <v>7645</v>
      </c>
      <c r="F333" s="165">
        <v>1500</v>
      </c>
      <c r="G333" s="165">
        <f t="shared" si="8"/>
        <v>6145</v>
      </c>
      <c r="H333" s="136" t="s">
        <v>115</v>
      </c>
      <c r="I333" s="119"/>
    </row>
    <row r="334" spans="1:9" s="59" customFormat="1" ht="13.5" customHeight="1">
      <c r="A334" s="162" t="s">
        <v>1678</v>
      </c>
      <c r="B334" s="176" t="s">
        <v>1217</v>
      </c>
      <c r="C334" s="183" t="s">
        <v>1218</v>
      </c>
      <c r="D334" s="136" t="s">
        <v>41</v>
      </c>
      <c r="E334" s="181">
        <v>97290</v>
      </c>
      <c r="F334" s="165">
        <v>0</v>
      </c>
      <c r="G334" s="165">
        <f t="shared" si="8"/>
        <v>97290</v>
      </c>
      <c r="H334" s="136" t="s">
        <v>115</v>
      </c>
      <c r="I334" s="119"/>
    </row>
    <row r="335" spans="1:9" s="59" customFormat="1" ht="15" customHeight="1">
      <c r="A335" s="162" t="s">
        <v>1679</v>
      </c>
      <c r="B335" s="176" t="s">
        <v>1219</v>
      </c>
      <c r="C335" s="183" t="s">
        <v>964</v>
      </c>
      <c r="D335" s="136" t="s">
        <v>41</v>
      </c>
      <c r="E335" s="181">
        <v>6670</v>
      </c>
      <c r="F335" s="181">
        <v>0</v>
      </c>
      <c r="G335" s="165">
        <f t="shared" si="8"/>
        <v>6670</v>
      </c>
      <c r="H335" s="136" t="s">
        <v>115</v>
      </c>
      <c r="I335" s="119"/>
    </row>
    <row r="336" spans="1:9" s="59" customFormat="1" ht="16.5" customHeight="1">
      <c r="A336" s="162" t="s">
        <v>1680</v>
      </c>
      <c r="B336" s="176" t="s">
        <v>974</v>
      </c>
      <c r="C336" s="183" t="s">
        <v>1220</v>
      </c>
      <c r="D336" s="136" t="s">
        <v>41</v>
      </c>
      <c r="E336" s="181">
        <v>14700</v>
      </c>
      <c r="F336" s="181">
        <v>0</v>
      </c>
      <c r="G336" s="165">
        <f t="shared" si="8"/>
        <v>14700</v>
      </c>
      <c r="H336" s="136" t="s">
        <v>115</v>
      </c>
      <c r="I336" s="119"/>
    </row>
    <row r="337" spans="1:9" s="59" customFormat="1" ht="16.5" customHeight="1">
      <c r="A337" s="162" t="s">
        <v>1681</v>
      </c>
      <c r="B337" s="176" t="s">
        <v>1221</v>
      </c>
      <c r="C337" s="183" t="s">
        <v>1222</v>
      </c>
      <c r="D337" s="136" t="s">
        <v>41</v>
      </c>
      <c r="E337" s="181">
        <v>6700</v>
      </c>
      <c r="F337" s="181">
        <v>0</v>
      </c>
      <c r="G337" s="165">
        <f t="shared" si="8"/>
        <v>6700</v>
      </c>
      <c r="H337" s="136" t="s">
        <v>115</v>
      </c>
      <c r="I337" s="119"/>
    </row>
    <row r="338" spans="1:9" s="59" customFormat="1" ht="13.5" customHeight="1">
      <c r="A338" s="162" t="s">
        <v>1682</v>
      </c>
      <c r="B338" s="176" t="s">
        <v>1223</v>
      </c>
      <c r="C338" s="183" t="s">
        <v>1224</v>
      </c>
      <c r="D338" s="136" t="s">
        <v>41</v>
      </c>
      <c r="E338" s="181">
        <v>10875</v>
      </c>
      <c r="F338" s="181">
        <v>0</v>
      </c>
      <c r="G338" s="165">
        <f t="shared" si="8"/>
        <v>10875</v>
      </c>
      <c r="H338" s="136" t="s">
        <v>115</v>
      </c>
      <c r="I338" s="119"/>
    </row>
    <row r="339" spans="1:9" s="59" customFormat="1" ht="14.25" customHeight="1">
      <c r="A339" s="162" t="s">
        <v>1683</v>
      </c>
      <c r="B339" s="176" t="s">
        <v>1176</v>
      </c>
      <c r="C339" s="183" t="s">
        <v>1225</v>
      </c>
      <c r="D339" s="136" t="s">
        <v>41</v>
      </c>
      <c r="E339" s="181">
        <v>19840</v>
      </c>
      <c r="F339" s="181">
        <v>0</v>
      </c>
      <c r="G339" s="165">
        <f t="shared" si="8"/>
        <v>19840</v>
      </c>
      <c r="H339" s="136" t="s">
        <v>115</v>
      </c>
      <c r="I339" s="119"/>
    </row>
    <row r="340" spans="1:9" s="59" customFormat="1" ht="16.5" customHeight="1">
      <c r="A340" s="162" t="s">
        <v>1684</v>
      </c>
      <c r="B340" s="176" t="s">
        <v>1226</v>
      </c>
      <c r="C340" s="183" t="s">
        <v>1043</v>
      </c>
      <c r="D340" s="131" t="s">
        <v>41</v>
      </c>
      <c r="E340" s="165">
        <v>14730</v>
      </c>
      <c r="F340" s="181">
        <v>0</v>
      </c>
      <c r="G340" s="165">
        <f t="shared" si="8"/>
        <v>14730</v>
      </c>
      <c r="H340" s="136" t="s">
        <v>115</v>
      </c>
      <c r="I340" s="119"/>
    </row>
    <row r="341" spans="1:9" s="59" customFormat="1" ht="15" customHeight="1">
      <c r="A341" s="162" t="s">
        <v>1685</v>
      </c>
      <c r="B341" s="176" t="s">
        <v>1227</v>
      </c>
      <c r="C341" s="183" t="s">
        <v>1228</v>
      </c>
      <c r="D341" s="131" t="s">
        <v>41</v>
      </c>
      <c r="E341" s="165">
        <v>127022</v>
      </c>
      <c r="F341" s="181">
        <v>0</v>
      </c>
      <c r="G341" s="165">
        <f t="shared" si="8"/>
        <v>127022</v>
      </c>
      <c r="H341" s="136" t="s">
        <v>115</v>
      </c>
      <c r="I341" s="119"/>
    </row>
    <row r="342" spans="1:9" s="59" customFormat="1" ht="15" customHeight="1">
      <c r="A342" s="162" t="s">
        <v>1686</v>
      </c>
      <c r="B342" s="176" t="s">
        <v>1229</v>
      </c>
      <c r="C342" s="183" t="s">
        <v>1230</v>
      </c>
      <c r="D342" s="131" t="s">
        <v>41</v>
      </c>
      <c r="E342" s="165">
        <v>28367</v>
      </c>
      <c r="F342" s="181">
        <v>0</v>
      </c>
      <c r="G342" s="165">
        <f t="shared" si="8"/>
        <v>28367</v>
      </c>
      <c r="H342" s="136" t="s">
        <v>115</v>
      </c>
      <c r="I342" s="119"/>
    </row>
    <row r="343" spans="1:9" s="59" customFormat="1" ht="14.25" customHeight="1">
      <c r="A343" s="162" t="s">
        <v>1687</v>
      </c>
      <c r="B343" s="176" t="s">
        <v>1231</v>
      </c>
      <c r="C343" s="183" t="s">
        <v>1232</v>
      </c>
      <c r="D343" s="131" t="s">
        <v>41</v>
      </c>
      <c r="E343" s="165">
        <v>60000</v>
      </c>
      <c r="F343" s="165">
        <v>0</v>
      </c>
      <c r="G343" s="165">
        <f t="shared" si="8"/>
        <v>60000</v>
      </c>
      <c r="H343" s="136" t="s">
        <v>115</v>
      </c>
      <c r="I343" s="119"/>
    </row>
    <row r="344" spans="1:9" s="59" customFormat="1" ht="18" customHeight="1">
      <c r="A344" s="162" t="s">
        <v>1688</v>
      </c>
      <c r="B344" s="176" t="s">
        <v>1233</v>
      </c>
      <c r="C344" s="183" t="s">
        <v>1234</v>
      </c>
      <c r="D344" s="131" t="s">
        <v>41</v>
      </c>
      <c r="E344" s="165">
        <v>28201</v>
      </c>
      <c r="F344" s="165">
        <v>0</v>
      </c>
      <c r="G344" s="165">
        <f t="shared" si="8"/>
        <v>28201</v>
      </c>
      <c r="H344" s="136" t="s">
        <v>115</v>
      </c>
      <c r="I344" s="119"/>
    </row>
    <row r="345" spans="1:9" s="59" customFormat="1" ht="12.75" customHeight="1">
      <c r="A345" s="162" t="s">
        <v>1689</v>
      </c>
      <c r="B345" s="176" t="s">
        <v>1233</v>
      </c>
      <c r="C345" s="183" t="s">
        <v>2547</v>
      </c>
      <c r="D345" s="131" t="s">
        <v>41</v>
      </c>
      <c r="E345" s="165">
        <v>2000</v>
      </c>
      <c r="F345" s="165">
        <v>0</v>
      </c>
      <c r="G345" s="165">
        <f t="shared" si="8"/>
        <v>2000</v>
      </c>
      <c r="H345" s="136" t="s">
        <v>115</v>
      </c>
      <c r="I345" s="119"/>
    </row>
    <row r="346" spans="1:9" s="59" customFormat="1" ht="13.5" customHeight="1">
      <c r="A346" s="162" t="s">
        <v>1690</v>
      </c>
      <c r="B346" s="176" t="s">
        <v>1235</v>
      </c>
      <c r="C346" s="183" t="s">
        <v>1236</v>
      </c>
      <c r="D346" s="131" t="s">
        <v>41</v>
      </c>
      <c r="E346" s="165">
        <v>4080</v>
      </c>
      <c r="F346" s="165">
        <v>0</v>
      </c>
      <c r="G346" s="165">
        <f t="shared" si="8"/>
        <v>4080</v>
      </c>
      <c r="H346" s="136" t="s">
        <v>115</v>
      </c>
      <c r="I346" s="119"/>
    </row>
    <row r="347" spans="1:9" s="59" customFormat="1" ht="14.25" customHeight="1">
      <c r="A347" s="162" t="s">
        <v>1691</v>
      </c>
      <c r="B347" s="187" t="s">
        <v>1237</v>
      </c>
      <c r="C347" s="183" t="s">
        <v>1238</v>
      </c>
      <c r="D347" s="131" t="s">
        <v>154</v>
      </c>
      <c r="E347" s="165">
        <v>8000</v>
      </c>
      <c r="F347" s="165">
        <v>0</v>
      </c>
      <c r="G347" s="165">
        <f t="shared" si="8"/>
        <v>8000</v>
      </c>
      <c r="H347" s="136" t="s">
        <v>115</v>
      </c>
      <c r="I347" s="119"/>
    </row>
    <row r="348" spans="1:9" s="59" customFormat="1" ht="12.75" customHeight="1">
      <c r="A348" s="162" t="s">
        <v>1692</v>
      </c>
      <c r="B348" s="176" t="s">
        <v>1239</v>
      </c>
      <c r="C348" s="183" t="s">
        <v>1240</v>
      </c>
      <c r="D348" s="131" t="s">
        <v>41</v>
      </c>
      <c r="E348" s="165">
        <v>750</v>
      </c>
      <c r="F348" s="165">
        <v>0</v>
      </c>
      <c r="G348" s="165">
        <f t="shared" si="8"/>
        <v>750</v>
      </c>
      <c r="H348" s="136" t="s">
        <v>115</v>
      </c>
      <c r="I348" s="119"/>
    </row>
    <row r="349" spans="1:9" s="59" customFormat="1" ht="17.25" customHeight="1">
      <c r="A349" s="162" t="s">
        <v>1693</v>
      </c>
      <c r="B349" s="176" t="s">
        <v>1031</v>
      </c>
      <c r="C349" s="183" t="s">
        <v>1241</v>
      </c>
      <c r="D349" s="131" t="s">
        <v>41</v>
      </c>
      <c r="E349" s="165">
        <v>590</v>
      </c>
      <c r="F349" s="165">
        <v>0</v>
      </c>
      <c r="G349" s="165">
        <f t="shared" si="8"/>
        <v>590</v>
      </c>
      <c r="H349" s="136" t="s">
        <v>115</v>
      </c>
      <c r="I349" s="119"/>
    </row>
    <row r="350" spans="1:9" s="59" customFormat="1" ht="13.5" customHeight="1">
      <c r="A350" s="162" t="s">
        <v>1694</v>
      </c>
      <c r="B350" s="176" t="s">
        <v>1242</v>
      </c>
      <c r="C350" s="183" t="s">
        <v>1166</v>
      </c>
      <c r="D350" s="131" t="s">
        <v>41</v>
      </c>
      <c r="E350" s="165">
        <v>1500</v>
      </c>
      <c r="F350" s="165">
        <v>0</v>
      </c>
      <c r="G350" s="165">
        <f t="shared" si="8"/>
        <v>1500</v>
      </c>
      <c r="H350" s="136" t="s">
        <v>115</v>
      </c>
      <c r="I350" s="119"/>
    </row>
    <row r="351" spans="1:9" s="59" customFormat="1" ht="16.5" customHeight="1">
      <c r="A351" s="162" t="s">
        <v>1695</v>
      </c>
      <c r="B351" s="176" t="s">
        <v>1243</v>
      </c>
      <c r="C351" s="183" t="s">
        <v>1244</v>
      </c>
      <c r="D351" s="131" t="s">
        <v>154</v>
      </c>
      <c r="E351" s="165">
        <v>6000</v>
      </c>
      <c r="F351" s="165">
        <v>0</v>
      </c>
      <c r="G351" s="165">
        <f t="shared" si="8"/>
        <v>6000</v>
      </c>
      <c r="H351" s="136" t="s">
        <v>115</v>
      </c>
      <c r="I351" s="119"/>
    </row>
    <row r="352" spans="1:9" s="59" customFormat="1" ht="16.5" customHeight="1">
      <c r="A352" s="162" t="s">
        <v>1696</v>
      </c>
      <c r="B352" s="172" t="s">
        <v>1245</v>
      </c>
      <c r="C352" s="188" t="s">
        <v>1246</v>
      </c>
      <c r="D352" s="131" t="s">
        <v>41</v>
      </c>
      <c r="E352" s="165">
        <v>20200</v>
      </c>
      <c r="F352" s="165">
        <v>0</v>
      </c>
      <c r="G352" s="165">
        <f t="shared" si="8"/>
        <v>20200</v>
      </c>
      <c r="H352" s="136" t="s">
        <v>115</v>
      </c>
      <c r="I352" s="119"/>
    </row>
    <row r="353" spans="1:9" s="59" customFormat="1" ht="15.75" customHeight="1">
      <c r="A353" s="162" t="s">
        <v>1697</v>
      </c>
      <c r="B353" s="172" t="s">
        <v>1247</v>
      </c>
      <c r="C353" s="188" t="s">
        <v>1248</v>
      </c>
      <c r="D353" s="131" t="s">
        <v>41</v>
      </c>
      <c r="E353" s="165">
        <v>4983</v>
      </c>
      <c r="F353" s="165">
        <v>0</v>
      </c>
      <c r="G353" s="165">
        <f t="shared" si="8"/>
        <v>4983</v>
      </c>
      <c r="H353" s="136" t="s">
        <v>115</v>
      </c>
      <c r="I353" s="119"/>
    </row>
    <row r="354" spans="1:9" s="59" customFormat="1" ht="14.25" customHeight="1">
      <c r="A354" s="162" t="s">
        <v>1698</v>
      </c>
      <c r="B354" s="172" t="s">
        <v>1249</v>
      </c>
      <c r="C354" s="188" t="s">
        <v>1250</v>
      </c>
      <c r="D354" s="131" t="s">
        <v>154</v>
      </c>
      <c r="E354" s="165">
        <v>535</v>
      </c>
      <c r="F354" s="165">
        <v>0</v>
      </c>
      <c r="G354" s="165">
        <f t="shared" si="8"/>
        <v>535</v>
      </c>
      <c r="H354" s="136" t="s">
        <v>115</v>
      </c>
      <c r="I354" s="119"/>
    </row>
    <row r="355" spans="1:9" s="59" customFormat="1" ht="15.75" customHeight="1">
      <c r="A355" s="162" t="s">
        <v>1699</v>
      </c>
      <c r="B355" s="176" t="s">
        <v>1251</v>
      </c>
      <c r="C355" s="183" t="s">
        <v>1252</v>
      </c>
      <c r="D355" s="131" t="s">
        <v>41</v>
      </c>
      <c r="E355" s="165">
        <v>13500</v>
      </c>
      <c r="F355" s="165">
        <v>0</v>
      </c>
      <c r="G355" s="165">
        <f t="shared" si="8"/>
        <v>13500</v>
      </c>
      <c r="H355" s="136" t="s">
        <v>117</v>
      </c>
      <c r="I355" s="119"/>
    </row>
    <row r="356" spans="1:9" s="59" customFormat="1" ht="15.75" customHeight="1">
      <c r="A356" s="162" t="s">
        <v>1700</v>
      </c>
      <c r="B356" s="172" t="s">
        <v>1253</v>
      </c>
      <c r="C356" s="188" t="s">
        <v>1254</v>
      </c>
      <c r="D356" s="131" t="s">
        <v>154</v>
      </c>
      <c r="E356" s="165">
        <v>5010</v>
      </c>
      <c r="F356" s="165">
        <v>0</v>
      </c>
      <c r="G356" s="165">
        <f t="shared" si="8"/>
        <v>5010</v>
      </c>
      <c r="H356" s="136" t="s">
        <v>115</v>
      </c>
      <c r="I356" s="119"/>
    </row>
    <row r="357" spans="1:9" s="59" customFormat="1" ht="14.25" customHeight="1">
      <c r="A357" s="162" t="s">
        <v>1701</v>
      </c>
      <c r="B357" s="172" t="s">
        <v>1255</v>
      </c>
      <c r="C357" s="188" t="s">
        <v>1151</v>
      </c>
      <c r="D357" s="131" t="s">
        <v>154</v>
      </c>
      <c r="E357" s="165">
        <v>8050</v>
      </c>
      <c r="F357" s="165">
        <v>0</v>
      </c>
      <c r="G357" s="165">
        <f t="shared" si="8"/>
        <v>8050</v>
      </c>
      <c r="H357" s="136" t="s">
        <v>115</v>
      </c>
      <c r="I357" s="119"/>
    </row>
    <row r="358" spans="1:9" s="59" customFormat="1" ht="15.75" customHeight="1">
      <c r="A358" s="162" t="s">
        <v>1702</v>
      </c>
      <c r="B358" s="172" t="s">
        <v>1256</v>
      </c>
      <c r="C358" s="188" t="s">
        <v>1150</v>
      </c>
      <c r="D358" s="131" t="s">
        <v>154</v>
      </c>
      <c r="E358" s="165">
        <v>9900</v>
      </c>
      <c r="F358" s="165">
        <v>0</v>
      </c>
      <c r="G358" s="165">
        <f t="shared" si="8"/>
        <v>9900</v>
      </c>
      <c r="H358" s="136" t="s">
        <v>115</v>
      </c>
      <c r="I358" s="119"/>
    </row>
    <row r="359" spans="1:9" s="59" customFormat="1" ht="16.5" customHeight="1">
      <c r="A359" s="162" t="s">
        <v>1703</v>
      </c>
      <c r="B359" s="172" t="s">
        <v>680</v>
      </c>
      <c r="C359" s="188" t="s">
        <v>1122</v>
      </c>
      <c r="D359" s="131" t="s">
        <v>154</v>
      </c>
      <c r="E359" s="165">
        <v>40050</v>
      </c>
      <c r="F359" s="165">
        <v>0</v>
      </c>
      <c r="G359" s="165">
        <f t="shared" si="8"/>
        <v>40050</v>
      </c>
      <c r="H359" s="136" t="s">
        <v>115</v>
      </c>
      <c r="I359" s="119"/>
    </row>
    <row r="360" spans="1:9" s="59" customFormat="1" ht="16.5" customHeight="1">
      <c r="A360" s="162" t="s">
        <v>1704</v>
      </c>
      <c r="B360" s="172" t="s">
        <v>925</v>
      </c>
      <c r="C360" s="188" t="s">
        <v>905</v>
      </c>
      <c r="D360" s="131" t="s">
        <v>41</v>
      </c>
      <c r="E360" s="165">
        <v>1550</v>
      </c>
      <c r="F360" s="165">
        <v>0</v>
      </c>
      <c r="G360" s="165">
        <f t="shared" si="8"/>
        <v>1550</v>
      </c>
      <c r="H360" s="136" t="s">
        <v>115</v>
      </c>
      <c r="I360" s="119"/>
    </row>
    <row r="361" spans="1:9" s="59" customFormat="1" ht="18" customHeight="1">
      <c r="A361" s="162" t="s">
        <v>1705</v>
      </c>
      <c r="B361" s="172" t="s">
        <v>1257</v>
      </c>
      <c r="C361" s="188" t="s">
        <v>1258</v>
      </c>
      <c r="D361" s="131" t="s">
        <v>41</v>
      </c>
      <c r="E361" s="165">
        <v>750</v>
      </c>
      <c r="F361" s="165">
        <v>0</v>
      </c>
      <c r="G361" s="165">
        <f t="shared" si="8"/>
        <v>750</v>
      </c>
      <c r="H361" s="136" t="s">
        <v>115</v>
      </c>
      <c r="I361" s="119"/>
    </row>
    <row r="362" spans="1:9" s="59" customFormat="1" ht="17.25" customHeight="1">
      <c r="A362" s="162" t="s">
        <v>1706</v>
      </c>
      <c r="B362" s="172" t="s">
        <v>1259</v>
      </c>
      <c r="C362" s="188" t="s">
        <v>1260</v>
      </c>
      <c r="D362" s="131" t="s">
        <v>154</v>
      </c>
      <c r="E362" s="165">
        <v>1000</v>
      </c>
      <c r="F362" s="165">
        <v>0</v>
      </c>
      <c r="G362" s="165">
        <f t="shared" si="8"/>
        <v>1000</v>
      </c>
      <c r="H362" s="136" t="s">
        <v>115</v>
      </c>
      <c r="I362" s="119"/>
    </row>
    <row r="363" spans="1:9" s="59" customFormat="1" ht="15.75" customHeight="1">
      <c r="A363" s="162" t="s">
        <v>1707</v>
      </c>
      <c r="B363" s="172" t="s">
        <v>1227</v>
      </c>
      <c r="C363" s="188" t="s">
        <v>1261</v>
      </c>
      <c r="D363" s="131" t="s">
        <v>41</v>
      </c>
      <c r="E363" s="165">
        <v>6351</v>
      </c>
      <c r="F363" s="165">
        <v>0</v>
      </c>
      <c r="G363" s="165">
        <f t="shared" si="8"/>
        <v>6351</v>
      </c>
      <c r="H363" s="136" t="s">
        <v>115</v>
      </c>
      <c r="I363" s="119"/>
    </row>
    <row r="364" spans="1:9" s="59" customFormat="1" ht="16.5" customHeight="1">
      <c r="A364" s="162" t="s">
        <v>1708</v>
      </c>
      <c r="B364" s="172" t="s">
        <v>912</v>
      </c>
      <c r="C364" s="188" t="s">
        <v>1262</v>
      </c>
      <c r="D364" s="131" t="s">
        <v>154</v>
      </c>
      <c r="E364" s="165">
        <v>400</v>
      </c>
      <c r="F364" s="165">
        <v>0</v>
      </c>
      <c r="G364" s="165">
        <f t="shared" si="8"/>
        <v>400</v>
      </c>
      <c r="H364" s="136" t="s">
        <v>115</v>
      </c>
      <c r="I364" s="119"/>
    </row>
    <row r="365" spans="1:9" s="59" customFormat="1" ht="16.5" customHeight="1">
      <c r="A365" s="162" t="s">
        <v>1709</v>
      </c>
      <c r="B365" s="172" t="s">
        <v>2530</v>
      </c>
      <c r="C365" s="188" t="s">
        <v>2548</v>
      </c>
      <c r="D365" s="131" t="s">
        <v>154</v>
      </c>
      <c r="E365" s="165">
        <v>200</v>
      </c>
      <c r="F365" s="165">
        <v>0</v>
      </c>
      <c r="G365" s="165">
        <f t="shared" si="8"/>
        <v>200</v>
      </c>
      <c r="H365" s="136" t="s">
        <v>115</v>
      </c>
      <c r="I365" s="119"/>
    </row>
    <row r="366" spans="1:9" s="59" customFormat="1" ht="16.5" customHeight="1">
      <c r="A366" s="162" t="s">
        <v>1710</v>
      </c>
      <c r="B366" s="172" t="s">
        <v>1263</v>
      </c>
      <c r="C366" s="188" t="s">
        <v>1264</v>
      </c>
      <c r="D366" s="131" t="s">
        <v>41</v>
      </c>
      <c r="E366" s="165">
        <v>22508</v>
      </c>
      <c r="F366" s="165">
        <v>0</v>
      </c>
      <c r="G366" s="165">
        <f t="shared" si="8"/>
        <v>22508</v>
      </c>
      <c r="H366" s="136" t="s">
        <v>115</v>
      </c>
      <c r="I366" s="119"/>
    </row>
    <row r="367" spans="1:9" s="59" customFormat="1" ht="14.25" customHeight="1">
      <c r="A367" s="162" t="s">
        <v>1711</v>
      </c>
      <c r="B367" s="172" t="s">
        <v>1265</v>
      </c>
      <c r="C367" s="188" t="s">
        <v>1266</v>
      </c>
      <c r="D367" s="131" t="s">
        <v>41</v>
      </c>
      <c r="E367" s="165">
        <v>6700</v>
      </c>
      <c r="F367" s="165">
        <v>0</v>
      </c>
      <c r="G367" s="165">
        <f t="shared" si="8"/>
        <v>6700</v>
      </c>
      <c r="H367" s="136" t="s">
        <v>115</v>
      </c>
      <c r="I367" s="119"/>
    </row>
    <row r="368" spans="1:9" s="59" customFormat="1" ht="15" customHeight="1">
      <c r="A368" s="162" t="s">
        <v>1712</v>
      </c>
      <c r="B368" s="172" t="s">
        <v>1267</v>
      </c>
      <c r="C368" s="188" t="s">
        <v>1268</v>
      </c>
      <c r="D368" s="131" t="s">
        <v>41</v>
      </c>
      <c r="E368" s="165">
        <v>20050</v>
      </c>
      <c r="F368" s="165">
        <v>0</v>
      </c>
      <c r="G368" s="165">
        <f t="shared" si="8"/>
        <v>20050</v>
      </c>
      <c r="H368" s="136" t="s">
        <v>115</v>
      </c>
      <c r="I368" s="119"/>
    </row>
    <row r="369" spans="1:9" s="59" customFormat="1" ht="16.5" customHeight="1">
      <c r="A369" s="162" t="s">
        <v>1713</v>
      </c>
      <c r="B369" s="172" t="s">
        <v>1269</v>
      </c>
      <c r="C369" s="188" t="s">
        <v>1148</v>
      </c>
      <c r="D369" s="131" t="s">
        <v>41</v>
      </c>
      <c r="E369" s="165">
        <v>3420000</v>
      </c>
      <c r="F369" s="165">
        <v>0</v>
      </c>
      <c r="G369" s="165">
        <f t="shared" si="8"/>
        <v>3420000</v>
      </c>
      <c r="H369" s="136" t="s">
        <v>115</v>
      </c>
      <c r="I369" s="119"/>
    </row>
    <row r="370" spans="1:9" s="59" customFormat="1" ht="15.75" customHeight="1">
      <c r="A370" s="162" t="s">
        <v>1714</v>
      </c>
      <c r="B370" s="172" t="s">
        <v>1116</v>
      </c>
      <c r="C370" s="188" t="s">
        <v>1270</v>
      </c>
      <c r="D370" s="131" t="s">
        <v>41</v>
      </c>
      <c r="E370" s="165">
        <v>21665</v>
      </c>
      <c r="F370" s="165">
        <v>0</v>
      </c>
      <c r="G370" s="165">
        <f t="shared" si="8"/>
        <v>21665</v>
      </c>
      <c r="H370" s="136" t="s">
        <v>115</v>
      </c>
      <c r="I370" s="119"/>
    </row>
    <row r="371" spans="1:9" s="59" customFormat="1" ht="18.75" customHeight="1">
      <c r="A371" s="162" t="s">
        <v>1715</v>
      </c>
      <c r="B371" s="172" t="s">
        <v>1104</v>
      </c>
      <c r="C371" s="188" t="s">
        <v>897</v>
      </c>
      <c r="D371" s="131" t="s">
        <v>41</v>
      </c>
      <c r="E371" s="165">
        <v>98000</v>
      </c>
      <c r="F371" s="165">
        <v>0</v>
      </c>
      <c r="G371" s="165">
        <f aca="true" t="shared" si="9" ref="G371:G397">E371-F371</f>
        <v>98000</v>
      </c>
      <c r="H371" s="136" t="s">
        <v>115</v>
      </c>
      <c r="I371" s="119"/>
    </row>
    <row r="372" spans="1:9" s="59" customFormat="1" ht="18.75" customHeight="1">
      <c r="A372" s="162" t="s">
        <v>1757</v>
      </c>
      <c r="B372" s="172" t="s">
        <v>1271</v>
      </c>
      <c r="C372" s="188" t="s">
        <v>872</v>
      </c>
      <c r="D372" s="131" t="s">
        <v>41</v>
      </c>
      <c r="E372" s="165">
        <v>23000</v>
      </c>
      <c r="F372" s="165">
        <v>0</v>
      </c>
      <c r="G372" s="165">
        <f t="shared" si="9"/>
        <v>23000</v>
      </c>
      <c r="H372" s="136" t="s">
        <v>115</v>
      </c>
      <c r="I372" s="119"/>
    </row>
    <row r="373" spans="1:9" s="59" customFormat="1" ht="18.75" customHeight="1">
      <c r="A373" s="162" t="s">
        <v>1758</v>
      </c>
      <c r="B373" s="172" t="s">
        <v>1272</v>
      </c>
      <c r="C373" s="188" t="s">
        <v>1273</v>
      </c>
      <c r="D373" s="131" t="s">
        <v>41</v>
      </c>
      <c r="E373" s="165">
        <v>20000</v>
      </c>
      <c r="F373" s="165">
        <v>0</v>
      </c>
      <c r="G373" s="165">
        <f t="shared" si="9"/>
        <v>20000</v>
      </c>
      <c r="H373" s="136" t="s">
        <v>115</v>
      </c>
      <c r="I373" s="119"/>
    </row>
    <row r="374" spans="1:9" s="59" customFormat="1" ht="17.25" customHeight="1">
      <c r="A374" s="162" t="s">
        <v>2511</v>
      </c>
      <c r="B374" s="172" t="s">
        <v>1272</v>
      </c>
      <c r="C374" s="188" t="s">
        <v>1274</v>
      </c>
      <c r="D374" s="131" t="s">
        <v>41</v>
      </c>
      <c r="E374" s="165">
        <v>1000</v>
      </c>
      <c r="F374" s="165">
        <v>0</v>
      </c>
      <c r="G374" s="165">
        <f t="shared" si="9"/>
        <v>1000</v>
      </c>
      <c r="H374" s="131" t="s">
        <v>115</v>
      </c>
      <c r="I374" s="119"/>
    </row>
    <row r="375" spans="1:9" s="59" customFormat="1" ht="25.5">
      <c r="A375" s="162" t="s">
        <v>2570</v>
      </c>
      <c r="B375" s="172" t="s">
        <v>1275</v>
      </c>
      <c r="C375" s="188" t="s">
        <v>1276</v>
      </c>
      <c r="D375" s="131" t="s">
        <v>41</v>
      </c>
      <c r="E375" s="165">
        <v>18200</v>
      </c>
      <c r="F375" s="165">
        <v>0</v>
      </c>
      <c r="G375" s="165">
        <f t="shared" si="9"/>
        <v>18200</v>
      </c>
      <c r="H375" s="131" t="s">
        <v>115</v>
      </c>
      <c r="I375" s="119"/>
    </row>
    <row r="376" spans="1:9" s="59" customFormat="1" ht="25.5">
      <c r="A376" s="162" t="s">
        <v>2571</v>
      </c>
      <c r="B376" s="172" t="s">
        <v>1278</v>
      </c>
      <c r="C376" s="188" t="s">
        <v>1279</v>
      </c>
      <c r="D376" s="131" t="s">
        <v>41</v>
      </c>
      <c r="E376" s="165">
        <v>20000</v>
      </c>
      <c r="F376" s="165">
        <v>0</v>
      </c>
      <c r="G376" s="165">
        <f t="shared" si="9"/>
        <v>20000</v>
      </c>
      <c r="H376" s="131" t="s">
        <v>115</v>
      </c>
      <c r="I376" s="119"/>
    </row>
    <row r="377" spans="1:9" s="59" customFormat="1" ht="25.5">
      <c r="A377" s="162" t="s">
        <v>2572</v>
      </c>
      <c r="B377" s="172" t="s">
        <v>1280</v>
      </c>
      <c r="C377" s="188" t="s">
        <v>1281</v>
      </c>
      <c r="D377" s="131"/>
      <c r="E377" s="165">
        <v>20000</v>
      </c>
      <c r="F377" s="165">
        <v>0</v>
      </c>
      <c r="G377" s="165">
        <f t="shared" si="9"/>
        <v>20000</v>
      </c>
      <c r="H377" s="131" t="s">
        <v>115</v>
      </c>
      <c r="I377" s="119"/>
    </row>
    <row r="378" spans="1:9" s="59" customFormat="1" ht="25.5">
      <c r="A378" s="162" t="s">
        <v>2573</v>
      </c>
      <c r="B378" s="172" t="s">
        <v>1235</v>
      </c>
      <c r="C378" s="188" t="s">
        <v>1282</v>
      </c>
      <c r="D378" s="131"/>
      <c r="E378" s="165">
        <v>7200</v>
      </c>
      <c r="F378" s="165">
        <v>0</v>
      </c>
      <c r="G378" s="165">
        <f t="shared" si="9"/>
        <v>7200</v>
      </c>
      <c r="H378" s="131" t="s">
        <v>115</v>
      </c>
      <c r="I378" s="119"/>
    </row>
    <row r="379" spans="1:9" s="59" customFormat="1" ht="25.5">
      <c r="A379" s="162" t="s">
        <v>2574</v>
      </c>
      <c r="B379" s="172" t="s">
        <v>1283</v>
      </c>
      <c r="C379" s="188" t="s">
        <v>1230</v>
      </c>
      <c r="D379" s="131"/>
      <c r="E379" s="165">
        <v>40965</v>
      </c>
      <c r="F379" s="165">
        <v>0</v>
      </c>
      <c r="G379" s="165">
        <f t="shared" si="9"/>
        <v>40965</v>
      </c>
      <c r="H379" s="131" t="s">
        <v>115</v>
      </c>
      <c r="I379" s="119"/>
    </row>
    <row r="380" spans="1:9" s="59" customFormat="1" ht="25.5">
      <c r="A380" s="162" t="s">
        <v>2575</v>
      </c>
      <c r="B380" s="172" t="s">
        <v>1284</v>
      </c>
      <c r="C380" s="188" t="s">
        <v>1285</v>
      </c>
      <c r="D380" s="131"/>
      <c r="E380" s="165">
        <v>700000</v>
      </c>
      <c r="F380" s="165">
        <v>0</v>
      </c>
      <c r="G380" s="165">
        <f t="shared" si="9"/>
        <v>700000</v>
      </c>
      <c r="H380" s="131" t="s">
        <v>115</v>
      </c>
      <c r="I380" s="119"/>
    </row>
    <row r="381" spans="1:9" s="59" customFormat="1" ht="25.5">
      <c r="A381" s="162" t="s">
        <v>2576</v>
      </c>
      <c r="B381" s="172" t="s">
        <v>1283</v>
      </c>
      <c r="C381" s="188" t="s">
        <v>2549</v>
      </c>
      <c r="D381" s="131"/>
      <c r="E381" s="165">
        <v>2048</v>
      </c>
      <c r="F381" s="165">
        <v>0</v>
      </c>
      <c r="G381" s="165">
        <f t="shared" si="9"/>
        <v>2048</v>
      </c>
      <c r="H381" s="131" t="s">
        <v>115</v>
      </c>
      <c r="I381" s="119"/>
    </row>
    <row r="382" spans="1:9" s="59" customFormat="1" ht="25.5">
      <c r="A382" s="162" t="s">
        <v>2577</v>
      </c>
      <c r="B382" s="172" t="s">
        <v>1286</v>
      </c>
      <c r="C382" s="188" t="s">
        <v>1287</v>
      </c>
      <c r="D382" s="131"/>
      <c r="E382" s="165">
        <v>15800</v>
      </c>
      <c r="F382" s="165">
        <v>0</v>
      </c>
      <c r="G382" s="165">
        <f t="shared" si="9"/>
        <v>15800</v>
      </c>
      <c r="H382" s="131" t="s">
        <v>115</v>
      </c>
      <c r="I382" s="119"/>
    </row>
    <row r="383" spans="1:9" s="59" customFormat="1" ht="25.5">
      <c r="A383" s="162" t="s">
        <v>2578</v>
      </c>
      <c r="B383" s="172" t="s">
        <v>1288</v>
      </c>
      <c r="C383" s="188" t="s">
        <v>1289</v>
      </c>
      <c r="D383" s="131"/>
      <c r="E383" s="165">
        <v>68533</v>
      </c>
      <c r="F383" s="165">
        <v>0</v>
      </c>
      <c r="G383" s="165">
        <f t="shared" si="9"/>
        <v>68533</v>
      </c>
      <c r="H383" s="131" t="s">
        <v>115</v>
      </c>
      <c r="I383" s="119"/>
    </row>
    <row r="384" spans="1:9" s="59" customFormat="1" ht="25.5">
      <c r="A384" s="162" t="s">
        <v>2579</v>
      </c>
      <c r="B384" s="172" t="s">
        <v>1057</v>
      </c>
      <c r="C384" s="188" t="s">
        <v>1290</v>
      </c>
      <c r="D384" s="131"/>
      <c r="E384" s="165">
        <v>18123</v>
      </c>
      <c r="F384" s="165">
        <v>0</v>
      </c>
      <c r="G384" s="165">
        <f t="shared" si="9"/>
        <v>18123</v>
      </c>
      <c r="H384" s="131" t="s">
        <v>115</v>
      </c>
      <c r="I384" s="119"/>
    </row>
    <row r="385" spans="1:9" s="59" customFormat="1" ht="25.5">
      <c r="A385" s="162" t="s">
        <v>2580</v>
      </c>
      <c r="B385" s="172" t="s">
        <v>1291</v>
      </c>
      <c r="C385" s="188" t="s">
        <v>1292</v>
      </c>
      <c r="D385" s="131"/>
      <c r="E385" s="165">
        <v>2300</v>
      </c>
      <c r="F385" s="165">
        <v>0</v>
      </c>
      <c r="G385" s="165">
        <f t="shared" si="9"/>
        <v>2300</v>
      </c>
      <c r="H385" s="131" t="s">
        <v>115</v>
      </c>
      <c r="I385" s="119"/>
    </row>
    <row r="386" spans="1:9" s="59" customFormat="1" ht="25.5">
      <c r="A386" s="162" t="s">
        <v>2581</v>
      </c>
      <c r="B386" s="172" t="s">
        <v>1293</v>
      </c>
      <c r="C386" s="188" t="s">
        <v>1294</v>
      </c>
      <c r="D386" s="131"/>
      <c r="E386" s="165">
        <v>9884</v>
      </c>
      <c r="F386" s="165">
        <v>0</v>
      </c>
      <c r="G386" s="165">
        <f t="shared" si="9"/>
        <v>9884</v>
      </c>
      <c r="H386" s="131" t="s">
        <v>115</v>
      </c>
      <c r="I386" s="119"/>
    </row>
    <row r="387" spans="1:9" s="59" customFormat="1" ht="25.5">
      <c r="A387" s="162" t="s">
        <v>2582</v>
      </c>
      <c r="B387" s="172" t="s">
        <v>1295</v>
      </c>
      <c r="C387" s="188" t="s">
        <v>1296</v>
      </c>
      <c r="D387" s="131"/>
      <c r="E387" s="165">
        <v>2700</v>
      </c>
      <c r="F387" s="165">
        <v>0</v>
      </c>
      <c r="G387" s="165">
        <f t="shared" si="9"/>
        <v>2700</v>
      </c>
      <c r="H387" s="131" t="s">
        <v>115</v>
      </c>
      <c r="I387" s="119"/>
    </row>
    <row r="388" spans="1:9" s="59" customFormat="1" ht="25.5">
      <c r="A388" s="162" t="s">
        <v>2583</v>
      </c>
      <c r="B388" s="172" t="s">
        <v>1297</v>
      </c>
      <c r="C388" s="188" t="s">
        <v>1298</v>
      </c>
      <c r="D388" s="131"/>
      <c r="E388" s="165">
        <v>2400</v>
      </c>
      <c r="F388" s="165">
        <v>0</v>
      </c>
      <c r="G388" s="165">
        <f t="shared" si="9"/>
        <v>2400</v>
      </c>
      <c r="H388" s="131" t="s">
        <v>115</v>
      </c>
      <c r="I388" s="119"/>
    </row>
    <row r="389" spans="1:9" s="59" customFormat="1" ht="25.5">
      <c r="A389" s="162" t="s">
        <v>2584</v>
      </c>
      <c r="B389" s="172" t="s">
        <v>1299</v>
      </c>
      <c r="C389" s="188" t="s">
        <v>1300</v>
      </c>
      <c r="D389" s="131"/>
      <c r="E389" s="165">
        <v>5200</v>
      </c>
      <c r="F389" s="165">
        <v>0</v>
      </c>
      <c r="G389" s="165">
        <f t="shared" si="9"/>
        <v>5200</v>
      </c>
      <c r="H389" s="131" t="s">
        <v>115</v>
      </c>
      <c r="I389" s="119"/>
    </row>
    <row r="390" spans="1:9" s="59" customFormat="1" ht="25.5">
      <c r="A390" s="162" t="s">
        <v>2585</v>
      </c>
      <c r="B390" s="172" t="s">
        <v>1288</v>
      </c>
      <c r="C390" s="188" t="s">
        <v>1301</v>
      </c>
      <c r="D390" s="131"/>
      <c r="E390" s="165">
        <v>1715</v>
      </c>
      <c r="F390" s="165">
        <v>0</v>
      </c>
      <c r="G390" s="165">
        <f t="shared" si="9"/>
        <v>1715</v>
      </c>
      <c r="H390" s="131" t="s">
        <v>115</v>
      </c>
      <c r="I390" s="119"/>
    </row>
    <row r="391" spans="1:9" s="59" customFormat="1" ht="25.5">
      <c r="A391" s="162" t="s">
        <v>2586</v>
      </c>
      <c r="B391" s="172" t="s">
        <v>1302</v>
      </c>
      <c r="C391" s="188" t="s">
        <v>1303</v>
      </c>
      <c r="D391" s="131"/>
      <c r="E391" s="165">
        <v>47000</v>
      </c>
      <c r="F391" s="165">
        <v>11750</v>
      </c>
      <c r="G391" s="165">
        <f t="shared" si="9"/>
        <v>35250</v>
      </c>
      <c r="H391" s="131" t="s">
        <v>115</v>
      </c>
      <c r="I391" s="119"/>
    </row>
    <row r="392" spans="1:9" s="59" customFormat="1" ht="25.5">
      <c r="A392" s="162" t="s">
        <v>2587</v>
      </c>
      <c r="B392" s="172" t="s">
        <v>1304</v>
      </c>
      <c r="C392" s="188" t="s">
        <v>1305</v>
      </c>
      <c r="D392" s="131"/>
      <c r="E392" s="165">
        <v>29400</v>
      </c>
      <c r="F392" s="165">
        <v>0</v>
      </c>
      <c r="G392" s="165">
        <f t="shared" si="9"/>
        <v>29400</v>
      </c>
      <c r="H392" s="131" t="s">
        <v>115</v>
      </c>
      <c r="I392" s="119"/>
    </row>
    <row r="393" spans="1:9" s="59" customFormat="1" ht="25.5">
      <c r="A393" s="162" t="s">
        <v>2588</v>
      </c>
      <c r="B393" s="172" t="s">
        <v>2531</v>
      </c>
      <c r="C393" s="188" t="s">
        <v>2550</v>
      </c>
      <c r="D393" s="131"/>
      <c r="E393" s="165">
        <v>3200</v>
      </c>
      <c r="F393" s="165">
        <v>200</v>
      </c>
      <c r="G393" s="165">
        <f t="shared" si="9"/>
        <v>3000</v>
      </c>
      <c r="H393" s="131" t="s">
        <v>115</v>
      </c>
      <c r="I393" s="119"/>
    </row>
    <row r="394" spans="1:9" s="59" customFormat="1" ht="25.5">
      <c r="A394" s="162" t="s">
        <v>2589</v>
      </c>
      <c r="B394" s="172" t="s">
        <v>824</v>
      </c>
      <c r="C394" s="188" t="s">
        <v>1306</v>
      </c>
      <c r="D394" s="131"/>
      <c r="E394" s="165">
        <v>829</v>
      </c>
      <c r="F394" s="165">
        <v>220</v>
      </c>
      <c r="G394" s="165">
        <f t="shared" si="9"/>
        <v>609</v>
      </c>
      <c r="H394" s="131" t="s">
        <v>115</v>
      </c>
      <c r="I394" s="119"/>
    </row>
    <row r="395" spans="1:9" s="59" customFormat="1" ht="25.5">
      <c r="A395" s="162" t="s">
        <v>2590</v>
      </c>
      <c r="B395" s="172" t="s">
        <v>1307</v>
      </c>
      <c r="C395" s="188" t="s">
        <v>1308</v>
      </c>
      <c r="D395" s="131"/>
      <c r="E395" s="165">
        <v>3000</v>
      </c>
      <c r="F395" s="165">
        <v>0</v>
      </c>
      <c r="G395" s="165">
        <f t="shared" si="9"/>
        <v>3000</v>
      </c>
      <c r="H395" s="131" t="s">
        <v>115</v>
      </c>
      <c r="I395" s="119"/>
    </row>
    <row r="396" spans="1:9" s="59" customFormat="1" ht="25.5">
      <c r="A396" s="162" t="s">
        <v>2591</v>
      </c>
      <c r="B396" s="172" t="s">
        <v>1309</v>
      </c>
      <c r="C396" s="188" t="s">
        <v>1310</v>
      </c>
      <c r="D396" s="131"/>
      <c r="E396" s="165">
        <v>10200</v>
      </c>
      <c r="F396" s="165">
        <v>0</v>
      </c>
      <c r="G396" s="165">
        <f t="shared" si="9"/>
        <v>10200</v>
      </c>
      <c r="H396" s="131" t="s">
        <v>115</v>
      </c>
      <c r="I396" s="119"/>
    </row>
    <row r="397" spans="1:9" s="59" customFormat="1" ht="25.5">
      <c r="A397" s="162" t="s">
        <v>2592</v>
      </c>
      <c r="B397" s="172" t="s">
        <v>1311</v>
      </c>
      <c r="C397" s="188" t="s">
        <v>1312</v>
      </c>
      <c r="D397" s="131"/>
      <c r="E397" s="165">
        <v>34191</v>
      </c>
      <c r="F397" s="165">
        <v>0</v>
      </c>
      <c r="G397" s="165">
        <f t="shared" si="9"/>
        <v>34191</v>
      </c>
      <c r="H397" s="131" t="s">
        <v>115</v>
      </c>
      <c r="I397" s="119"/>
    </row>
    <row r="398" spans="1:9" s="59" customFormat="1" ht="15.75">
      <c r="A398" s="63" t="s">
        <v>80</v>
      </c>
      <c r="B398" s="189" t="s">
        <v>163</v>
      </c>
      <c r="C398" s="117">
        <v>157</v>
      </c>
      <c r="D398" s="117">
        <v>157</v>
      </c>
      <c r="E398" s="190">
        <f>SUM(E399:E555)</f>
        <v>13273601</v>
      </c>
      <c r="F398" s="190">
        <f>SUM(F399:F555)</f>
        <v>0</v>
      </c>
      <c r="G398" s="190">
        <f>SUM(G399:G555)</f>
        <v>13273601</v>
      </c>
      <c r="H398" s="191">
        <v>157</v>
      </c>
      <c r="I398" s="119"/>
    </row>
    <row r="399" spans="1:9" s="59" customFormat="1" ht="18" customHeight="1">
      <c r="A399" s="128">
        <v>386</v>
      </c>
      <c r="B399" s="151" t="s">
        <v>1804</v>
      </c>
      <c r="C399" s="187" t="s">
        <v>1938</v>
      </c>
      <c r="D399" s="131" t="s">
        <v>41</v>
      </c>
      <c r="E399" s="184">
        <v>27800</v>
      </c>
      <c r="F399" s="184">
        <v>0</v>
      </c>
      <c r="G399" s="184">
        <f>E399-F399</f>
        <v>27800</v>
      </c>
      <c r="H399" s="130" t="s">
        <v>115</v>
      </c>
      <c r="I399" s="119"/>
    </row>
    <row r="400" spans="1:9" s="59" customFormat="1" ht="16.5" customHeight="1">
      <c r="A400" s="128">
        <v>387</v>
      </c>
      <c r="B400" s="151" t="s">
        <v>1805</v>
      </c>
      <c r="C400" s="187" t="s">
        <v>1939</v>
      </c>
      <c r="D400" s="131" t="s">
        <v>154</v>
      </c>
      <c r="E400" s="184">
        <v>833458</v>
      </c>
      <c r="F400" s="184">
        <v>0</v>
      </c>
      <c r="G400" s="184">
        <f aca="true" t="shared" si="10" ref="G400:G463">E400-F400</f>
        <v>833458</v>
      </c>
      <c r="H400" s="130" t="s">
        <v>115</v>
      </c>
      <c r="I400" s="119"/>
    </row>
    <row r="401" spans="1:9" s="59" customFormat="1" ht="17.25" customHeight="1">
      <c r="A401" s="128">
        <v>388</v>
      </c>
      <c r="B401" s="151" t="s">
        <v>1806</v>
      </c>
      <c r="C401" s="187" t="s">
        <v>1940</v>
      </c>
      <c r="D401" s="131" t="s">
        <v>154</v>
      </c>
      <c r="E401" s="184">
        <v>54800</v>
      </c>
      <c r="F401" s="184">
        <v>0</v>
      </c>
      <c r="G401" s="184">
        <f t="shared" si="10"/>
        <v>54800</v>
      </c>
      <c r="H401" s="130" t="s">
        <v>115</v>
      </c>
      <c r="I401" s="119"/>
    </row>
    <row r="402" spans="1:9" s="59" customFormat="1" ht="18" customHeight="1">
      <c r="A402" s="128">
        <v>389</v>
      </c>
      <c r="B402" s="151" t="s">
        <v>1805</v>
      </c>
      <c r="C402" s="187" t="s">
        <v>1941</v>
      </c>
      <c r="D402" s="131" t="s">
        <v>154</v>
      </c>
      <c r="E402" s="184">
        <v>164464</v>
      </c>
      <c r="F402" s="184">
        <v>0</v>
      </c>
      <c r="G402" s="184">
        <f t="shared" si="10"/>
        <v>164464</v>
      </c>
      <c r="H402" s="130" t="s">
        <v>115</v>
      </c>
      <c r="I402" s="119"/>
    </row>
    <row r="403" spans="1:9" s="59" customFormat="1" ht="16.5" customHeight="1">
      <c r="A403" s="128">
        <v>390</v>
      </c>
      <c r="B403" s="151" t="s">
        <v>1805</v>
      </c>
      <c r="C403" s="187" t="s">
        <v>1942</v>
      </c>
      <c r="D403" s="131" t="s">
        <v>154</v>
      </c>
      <c r="E403" s="184">
        <v>806178</v>
      </c>
      <c r="F403" s="184">
        <v>0</v>
      </c>
      <c r="G403" s="184">
        <f t="shared" si="10"/>
        <v>806178</v>
      </c>
      <c r="H403" s="130" t="s">
        <v>115</v>
      </c>
      <c r="I403" s="119"/>
    </row>
    <row r="404" spans="1:9" s="59" customFormat="1" ht="18" customHeight="1">
      <c r="A404" s="128">
        <v>391</v>
      </c>
      <c r="B404" s="151" t="s">
        <v>1805</v>
      </c>
      <c r="C404" s="187" t="s">
        <v>1943</v>
      </c>
      <c r="D404" s="131" t="s">
        <v>154</v>
      </c>
      <c r="E404" s="184">
        <v>293214</v>
      </c>
      <c r="F404" s="184">
        <v>0</v>
      </c>
      <c r="G404" s="184">
        <f t="shared" si="10"/>
        <v>293214</v>
      </c>
      <c r="H404" s="130" t="s">
        <v>115</v>
      </c>
      <c r="I404" s="119"/>
    </row>
    <row r="405" spans="1:9" s="59" customFormat="1" ht="15.75" customHeight="1">
      <c r="A405" s="128">
        <v>392</v>
      </c>
      <c r="B405" s="151" t="s">
        <v>1805</v>
      </c>
      <c r="C405" s="187" t="s">
        <v>1944</v>
      </c>
      <c r="D405" s="131" t="s">
        <v>154</v>
      </c>
      <c r="E405" s="184">
        <v>596428</v>
      </c>
      <c r="F405" s="184">
        <v>0</v>
      </c>
      <c r="G405" s="184">
        <f t="shared" si="10"/>
        <v>596428</v>
      </c>
      <c r="H405" s="130" t="s">
        <v>115</v>
      </c>
      <c r="I405" s="119"/>
    </row>
    <row r="406" spans="1:9" s="59" customFormat="1" ht="18" customHeight="1">
      <c r="A406" s="128">
        <v>393</v>
      </c>
      <c r="B406" s="151" t="s">
        <v>1807</v>
      </c>
      <c r="C406" s="187" t="s">
        <v>1945</v>
      </c>
      <c r="D406" s="131" t="s">
        <v>41</v>
      </c>
      <c r="E406" s="184">
        <v>14700</v>
      </c>
      <c r="F406" s="184">
        <v>0</v>
      </c>
      <c r="G406" s="184">
        <f t="shared" si="10"/>
        <v>14700</v>
      </c>
      <c r="H406" s="130" t="s">
        <v>115</v>
      </c>
      <c r="I406" s="119"/>
    </row>
    <row r="407" spans="1:9" s="59" customFormat="1" ht="16.5" customHeight="1">
      <c r="A407" s="128">
        <v>394</v>
      </c>
      <c r="B407" s="151" t="s">
        <v>1808</v>
      </c>
      <c r="C407" s="187" t="s">
        <v>1946</v>
      </c>
      <c r="D407" s="131" t="s">
        <v>41</v>
      </c>
      <c r="E407" s="184">
        <v>14700</v>
      </c>
      <c r="F407" s="184">
        <v>0</v>
      </c>
      <c r="G407" s="184">
        <f t="shared" si="10"/>
        <v>14700</v>
      </c>
      <c r="H407" s="130" t="s">
        <v>115</v>
      </c>
      <c r="I407" s="119"/>
    </row>
    <row r="408" spans="1:9" s="59" customFormat="1" ht="18" customHeight="1">
      <c r="A408" s="128">
        <v>395</v>
      </c>
      <c r="B408" s="151" t="s">
        <v>1809</v>
      </c>
      <c r="C408" s="187" t="s">
        <v>1947</v>
      </c>
      <c r="D408" s="131" t="s">
        <v>41</v>
      </c>
      <c r="E408" s="184">
        <v>20000</v>
      </c>
      <c r="F408" s="184">
        <v>0</v>
      </c>
      <c r="G408" s="184">
        <f t="shared" si="10"/>
        <v>20000</v>
      </c>
      <c r="H408" s="130" t="s">
        <v>115</v>
      </c>
      <c r="I408" s="119"/>
    </row>
    <row r="409" spans="1:9" s="59" customFormat="1" ht="17.25" customHeight="1">
      <c r="A409" s="128">
        <v>396</v>
      </c>
      <c r="B409" s="151" t="s">
        <v>1810</v>
      </c>
      <c r="C409" s="187" t="s">
        <v>1948</v>
      </c>
      <c r="D409" s="131" t="s">
        <v>41</v>
      </c>
      <c r="E409" s="184">
        <v>68010</v>
      </c>
      <c r="F409" s="184">
        <v>0</v>
      </c>
      <c r="G409" s="184">
        <f t="shared" si="10"/>
        <v>68010</v>
      </c>
      <c r="H409" s="130" t="s">
        <v>115</v>
      </c>
      <c r="I409" s="119"/>
    </row>
    <row r="410" spans="1:9" s="59" customFormat="1" ht="18" customHeight="1">
      <c r="A410" s="128">
        <v>397</v>
      </c>
      <c r="B410" s="151" t="s">
        <v>1811</v>
      </c>
      <c r="C410" s="187" t="s">
        <v>1949</v>
      </c>
      <c r="D410" s="131" t="s">
        <v>41</v>
      </c>
      <c r="E410" s="184">
        <v>5479</v>
      </c>
      <c r="F410" s="184">
        <v>0</v>
      </c>
      <c r="G410" s="184">
        <f t="shared" si="10"/>
        <v>5479</v>
      </c>
      <c r="H410" s="130" t="s">
        <v>115</v>
      </c>
      <c r="I410" s="119"/>
    </row>
    <row r="411" spans="1:9" s="59" customFormat="1" ht="12" customHeight="1">
      <c r="A411" s="128">
        <v>398</v>
      </c>
      <c r="B411" s="151" t="s">
        <v>1812</v>
      </c>
      <c r="C411" s="151" t="s">
        <v>1950</v>
      </c>
      <c r="D411" s="131" t="s">
        <v>41</v>
      </c>
      <c r="E411" s="184">
        <v>11025</v>
      </c>
      <c r="F411" s="184">
        <v>0</v>
      </c>
      <c r="G411" s="184">
        <f t="shared" si="10"/>
        <v>11025</v>
      </c>
      <c r="H411" s="130" t="s">
        <v>115</v>
      </c>
      <c r="I411" s="119"/>
    </row>
    <row r="412" spans="1:9" s="59" customFormat="1" ht="17.25" customHeight="1">
      <c r="A412" s="128">
        <v>399</v>
      </c>
      <c r="B412" s="151" t="s">
        <v>1813</v>
      </c>
      <c r="C412" s="192" t="s">
        <v>1951</v>
      </c>
      <c r="D412" s="131" t="s">
        <v>154</v>
      </c>
      <c r="E412" s="184">
        <v>20000</v>
      </c>
      <c r="F412" s="184">
        <v>0</v>
      </c>
      <c r="G412" s="184">
        <f t="shared" si="10"/>
        <v>20000</v>
      </c>
      <c r="H412" s="130" t="s">
        <v>115</v>
      </c>
      <c r="I412" s="119"/>
    </row>
    <row r="413" spans="1:9" s="59" customFormat="1" ht="17.25" customHeight="1">
      <c r="A413" s="128">
        <v>400</v>
      </c>
      <c r="B413" s="151" t="s">
        <v>1814</v>
      </c>
      <c r="C413" s="192" t="s">
        <v>1952</v>
      </c>
      <c r="D413" s="131" t="s">
        <v>41</v>
      </c>
      <c r="E413" s="184">
        <v>20050</v>
      </c>
      <c r="F413" s="184">
        <v>0</v>
      </c>
      <c r="G413" s="184">
        <f t="shared" si="10"/>
        <v>20050</v>
      </c>
      <c r="H413" s="130" t="s">
        <v>115</v>
      </c>
      <c r="I413" s="119"/>
    </row>
    <row r="414" spans="1:9" s="59" customFormat="1" ht="17.25" customHeight="1">
      <c r="A414" s="128">
        <v>401</v>
      </c>
      <c r="B414" s="151" t="s">
        <v>1815</v>
      </c>
      <c r="C414" s="192" t="s">
        <v>1953</v>
      </c>
      <c r="D414" s="131" t="s">
        <v>41</v>
      </c>
      <c r="E414" s="184">
        <v>18976</v>
      </c>
      <c r="F414" s="184">
        <v>0</v>
      </c>
      <c r="G414" s="184">
        <f t="shared" si="10"/>
        <v>18976</v>
      </c>
      <c r="H414" s="130" t="s">
        <v>115</v>
      </c>
      <c r="I414" s="119"/>
    </row>
    <row r="415" spans="1:9" s="59" customFormat="1" ht="15.75" customHeight="1">
      <c r="A415" s="128">
        <v>402</v>
      </c>
      <c r="B415" s="151" t="s">
        <v>1816</v>
      </c>
      <c r="C415" s="192" t="s">
        <v>1954</v>
      </c>
      <c r="D415" s="131" t="s">
        <v>41</v>
      </c>
      <c r="E415" s="184">
        <v>1325</v>
      </c>
      <c r="F415" s="184">
        <v>0</v>
      </c>
      <c r="G415" s="184">
        <f t="shared" si="10"/>
        <v>1325</v>
      </c>
      <c r="H415" s="130" t="s">
        <v>115</v>
      </c>
      <c r="I415" s="119"/>
    </row>
    <row r="416" spans="1:9" s="59" customFormat="1" ht="15" customHeight="1">
      <c r="A416" s="128">
        <v>403</v>
      </c>
      <c r="B416" s="151" t="s">
        <v>1817</v>
      </c>
      <c r="C416" s="192" t="s">
        <v>1955</v>
      </c>
      <c r="D416" s="131" t="s">
        <v>41</v>
      </c>
      <c r="E416" s="184">
        <v>14700</v>
      </c>
      <c r="F416" s="184">
        <v>0</v>
      </c>
      <c r="G416" s="184">
        <f t="shared" si="10"/>
        <v>14700</v>
      </c>
      <c r="H416" s="130" t="s">
        <v>115</v>
      </c>
      <c r="I416" s="119"/>
    </row>
    <row r="417" spans="1:9" s="59" customFormat="1" ht="15" customHeight="1">
      <c r="A417" s="128">
        <v>404</v>
      </c>
      <c r="B417" s="151" t="s">
        <v>1818</v>
      </c>
      <c r="C417" s="192" t="s">
        <v>1956</v>
      </c>
      <c r="D417" s="131" t="s">
        <v>41</v>
      </c>
      <c r="E417" s="184">
        <v>6000</v>
      </c>
      <c r="F417" s="184">
        <v>0</v>
      </c>
      <c r="G417" s="184">
        <f t="shared" si="10"/>
        <v>6000</v>
      </c>
      <c r="H417" s="130" t="s">
        <v>115</v>
      </c>
      <c r="I417" s="119"/>
    </row>
    <row r="418" spans="1:9" s="59" customFormat="1" ht="15" customHeight="1">
      <c r="A418" s="128">
        <v>405</v>
      </c>
      <c r="B418" s="151" t="s">
        <v>1819</v>
      </c>
      <c r="C418" s="192" t="s">
        <v>1957</v>
      </c>
      <c r="D418" s="131" t="s">
        <v>41</v>
      </c>
      <c r="E418" s="184">
        <v>785</v>
      </c>
      <c r="F418" s="184">
        <v>0</v>
      </c>
      <c r="G418" s="184">
        <f t="shared" si="10"/>
        <v>785</v>
      </c>
      <c r="H418" s="130" t="s">
        <v>115</v>
      </c>
      <c r="I418" s="119"/>
    </row>
    <row r="419" spans="1:9" s="59" customFormat="1" ht="15.75" customHeight="1">
      <c r="A419" s="128">
        <v>406</v>
      </c>
      <c r="B419" s="151" t="s">
        <v>1820</v>
      </c>
      <c r="C419" s="192" t="s">
        <v>1958</v>
      </c>
      <c r="D419" s="131" t="s">
        <v>41</v>
      </c>
      <c r="E419" s="184">
        <v>14700</v>
      </c>
      <c r="F419" s="184">
        <v>0</v>
      </c>
      <c r="G419" s="184">
        <f t="shared" si="10"/>
        <v>14700</v>
      </c>
      <c r="H419" s="130" t="s">
        <v>115</v>
      </c>
      <c r="I419" s="119"/>
    </row>
    <row r="420" spans="1:9" s="59" customFormat="1" ht="15" customHeight="1">
      <c r="A420" s="128">
        <v>407</v>
      </c>
      <c r="B420" s="151" t="s">
        <v>1821</v>
      </c>
      <c r="C420" s="192" t="s">
        <v>1959</v>
      </c>
      <c r="D420" s="131" t="s">
        <v>41</v>
      </c>
      <c r="E420" s="184">
        <v>800</v>
      </c>
      <c r="F420" s="184">
        <v>0</v>
      </c>
      <c r="G420" s="184">
        <f t="shared" si="10"/>
        <v>800</v>
      </c>
      <c r="H420" s="130" t="s">
        <v>115</v>
      </c>
      <c r="I420" s="119"/>
    </row>
    <row r="421" spans="1:9" s="59" customFormat="1" ht="15.75" customHeight="1">
      <c r="A421" s="128">
        <v>408</v>
      </c>
      <c r="B421" s="151" t="s">
        <v>1822</v>
      </c>
      <c r="C421" s="192" t="s">
        <v>1960</v>
      </c>
      <c r="D421" s="131" t="s">
        <v>41</v>
      </c>
      <c r="E421" s="184">
        <v>75000</v>
      </c>
      <c r="F421" s="184">
        <v>0</v>
      </c>
      <c r="G421" s="184">
        <f t="shared" si="10"/>
        <v>75000</v>
      </c>
      <c r="H421" s="130" t="s">
        <v>115</v>
      </c>
      <c r="I421" s="119"/>
    </row>
    <row r="422" spans="1:9" s="59" customFormat="1" ht="15.75" customHeight="1">
      <c r="A422" s="128">
        <v>409</v>
      </c>
      <c r="B422" s="151" t="s">
        <v>1823</v>
      </c>
      <c r="C422" s="192" t="s">
        <v>1961</v>
      </c>
      <c r="D422" s="131" t="s">
        <v>41</v>
      </c>
      <c r="E422" s="184">
        <v>2600</v>
      </c>
      <c r="F422" s="184">
        <v>0</v>
      </c>
      <c r="G422" s="184">
        <f t="shared" si="10"/>
        <v>2600</v>
      </c>
      <c r="H422" s="130" t="s">
        <v>115</v>
      </c>
      <c r="I422" s="119"/>
    </row>
    <row r="423" spans="1:9" s="59" customFormat="1" ht="14.25" customHeight="1">
      <c r="A423" s="128">
        <v>410</v>
      </c>
      <c r="B423" s="151" t="s">
        <v>1824</v>
      </c>
      <c r="C423" s="192" t="s">
        <v>1962</v>
      </c>
      <c r="D423" s="131" t="s">
        <v>154</v>
      </c>
      <c r="E423" s="184">
        <v>425</v>
      </c>
      <c r="F423" s="184">
        <v>0</v>
      </c>
      <c r="G423" s="184">
        <f t="shared" si="10"/>
        <v>425</v>
      </c>
      <c r="H423" s="130" t="s">
        <v>115</v>
      </c>
      <c r="I423" s="119"/>
    </row>
    <row r="424" spans="1:9" s="59" customFormat="1" ht="15" customHeight="1">
      <c r="A424" s="128">
        <v>411</v>
      </c>
      <c r="B424" s="151" t="s">
        <v>1825</v>
      </c>
      <c r="C424" s="192" t="s">
        <v>1963</v>
      </c>
      <c r="D424" s="131" t="s">
        <v>41</v>
      </c>
      <c r="E424" s="184">
        <v>8900</v>
      </c>
      <c r="F424" s="184">
        <v>0</v>
      </c>
      <c r="G424" s="184">
        <f t="shared" si="10"/>
        <v>8900</v>
      </c>
      <c r="H424" s="130" t="s">
        <v>115</v>
      </c>
      <c r="I424" s="119"/>
    </row>
    <row r="425" spans="1:9" s="59" customFormat="1" ht="16.5" customHeight="1">
      <c r="A425" s="128">
        <v>412</v>
      </c>
      <c r="B425" s="151" t="s">
        <v>1826</v>
      </c>
      <c r="C425" s="192" t="s">
        <v>1964</v>
      </c>
      <c r="D425" s="131" t="s">
        <v>41</v>
      </c>
      <c r="E425" s="184">
        <v>305300</v>
      </c>
      <c r="F425" s="184">
        <v>0</v>
      </c>
      <c r="G425" s="184">
        <f t="shared" si="10"/>
        <v>305300</v>
      </c>
      <c r="H425" s="130" t="s">
        <v>115</v>
      </c>
      <c r="I425" s="119"/>
    </row>
    <row r="426" spans="1:9" s="59" customFormat="1" ht="15" customHeight="1">
      <c r="A426" s="128">
        <v>413</v>
      </c>
      <c r="B426" s="151" t="s">
        <v>1827</v>
      </c>
      <c r="C426" s="192" t="s">
        <v>1965</v>
      </c>
      <c r="D426" s="131" t="s">
        <v>41</v>
      </c>
      <c r="E426" s="184">
        <v>4800</v>
      </c>
      <c r="F426" s="184">
        <v>0</v>
      </c>
      <c r="G426" s="184">
        <f t="shared" si="10"/>
        <v>4800</v>
      </c>
      <c r="H426" s="130" t="s">
        <v>115</v>
      </c>
      <c r="I426" s="119"/>
    </row>
    <row r="427" spans="1:9" s="59" customFormat="1" ht="15.75" customHeight="1">
      <c r="A427" s="128">
        <v>414</v>
      </c>
      <c r="B427" s="151" t="s">
        <v>1828</v>
      </c>
      <c r="C427" s="192" t="s">
        <v>1966</v>
      </c>
      <c r="D427" s="131" t="s">
        <v>41</v>
      </c>
      <c r="E427" s="184">
        <v>2600</v>
      </c>
      <c r="F427" s="184">
        <v>0</v>
      </c>
      <c r="G427" s="184">
        <f t="shared" si="10"/>
        <v>2600</v>
      </c>
      <c r="H427" s="130" t="s">
        <v>115</v>
      </c>
      <c r="I427" s="119"/>
    </row>
    <row r="428" spans="1:9" s="59" customFormat="1" ht="15.75" customHeight="1">
      <c r="A428" s="128">
        <v>415</v>
      </c>
      <c r="B428" s="151" t="s">
        <v>1829</v>
      </c>
      <c r="C428" s="192" t="s">
        <v>1967</v>
      </c>
      <c r="D428" s="131" t="s">
        <v>41</v>
      </c>
      <c r="E428" s="184">
        <v>247465</v>
      </c>
      <c r="F428" s="184">
        <v>0</v>
      </c>
      <c r="G428" s="184">
        <f t="shared" si="10"/>
        <v>247465</v>
      </c>
      <c r="H428" s="130" t="s">
        <v>115</v>
      </c>
      <c r="I428" s="119"/>
    </row>
    <row r="429" spans="1:9" s="59" customFormat="1" ht="16.5" customHeight="1">
      <c r="A429" s="128">
        <v>416</v>
      </c>
      <c r="B429" s="151" t="s">
        <v>1830</v>
      </c>
      <c r="C429" s="192" t="s">
        <v>1968</v>
      </c>
      <c r="D429" s="131" t="s">
        <v>154</v>
      </c>
      <c r="E429" s="184">
        <v>279725</v>
      </c>
      <c r="F429" s="184">
        <v>0</v>
      </c>
      <c r="G429" s="184">
        <f t="shared" si="10"/>
        <v>279725</v>
      </c>
      <c r="H429" s="130" t="s">
        <v>115</v>
      </c>
      <c r="I429" s="119"/>
    </row>
    <row r="430" spans="1:9" s="59" customFormat="1" ht="15.75" customHeight="1">
      <c r="A430" s="128">
        <v>417</v>
      </c>
      <c r="B430" s="151" t="s">
        <v>743</v>
      </c>
      <c r="C430" s="192" t="s">
        <v>1969</v>
      </c>
      <c r="D430" s="131" t="s">
        <v>41</v>
      </c>
      <c r="E430" s="184">
        <v>950</v>
      </c>
      <c r="F430" s="184">
        <v>0</v>
      </c>
      <c r="G430" s="184">
        <f t="shared" si="10"/>
        <v>950</v>
      </c>
      <c r="H430" s="130" t="s">
        <v>115</v>
      </c>
      <c r="I430" s="119"/>
    </row>
    <row r="431" spans="1:9" s="59" customFormat="1" ht="14.25" customHeight="1">
      <c r="A431" s="128">
        <v>418</v>
      </c>
      <c r="B431" s="151" t="s">
        <v>1831</v>
      </c>
      <c r="C431" s="192" t="s">
        <v>1970</v>
      </c>
      <c r="D431" s="131" t="s">
        <v>41</v>
      </c>
      <c r="E431" s="184">
        <v>39000</v>
      </c>
      <c r="F431" s="184">
        <v>0</v>
      </c>
      <c r="G431" s="184">
        <f t="shared" si="10"/>
        <v>39000</v>
      </c>
      <c r="H431" s="130" t="s">
        <v>115</v>
      </c>
      <c r="I431" s="119"/>
    </row>
    <row r="432" spans="1:9" s="59" customFormat="1" ht="15" customHeight="1">
      <c r="A432" s="128">
        <v>419</v>
      </c>
      <c r="B432" s="151" t="s">
        <v>1832</v>
      </c>
      <c r="C432" s="192" t="s">
        <v>1971</v>
      </c>
      <c r="D432" s="131" t="s">
        <v>41</v>
      </c>
      <c r="E432" s="184">
        <v>500</v>
      </c>
      <c r="F432" s="184">
        <v>0</v>
      </c>
      <c r="G432" s="184">
        <f t="shared" si="10"/>
        <v>500</v>
      </c>
      <c r="H432" s="130" t="s">
        <v>115</v>
      </c>
      <c r="I432" s="119"/>
    </row>
    <row r="433" spans="1:9" s="59" customFormat="1" ht="15" customHeight="1">
      <c r="A433" s="128">
        <v>420</v>
      </c>
      <c r="B433" s="151" t="s">
        <v>1830</v>
      </c>
      <c r="C433" s="192" t="s">
        <v>1972</v>
      </c>
      <c r="D433" s="131" t="s">
        <v>41</v>
      </c>
      <c r="E433" s="184">
        <v>9998</v>
      </c>
      <c r="F433" s="184">
        <v>0</v>
      </c>
      <c r="G433" s="184">
        <f t="shared" si="10"/>
        <v>9998</v>
      </c>
      <c r="H433" s="130" t="s">
        <v>115</v>
      </c>
      <c r="I433" s="119"/>
    </row>
    <row r="434" spans="1:9" s="59" customFormat="1" ht="17.25" customHeight="1">
      <c r="A434" s="128">
        <v>421</v>
      </c>
      <c r="B434" s="151" t="s">
        <v>1833</v>
      </c>
      <c r="C434" s="192" t="s">
        <v>1973</v>
      </c>
      <c r="D434" s="131" t="s">
        <v>154</v>
      </c>
      <c r="E434" s="184">
        <v>9000</v>
      </c>
      <c r="F434" s="184">
        <v>0</v>
      </c>
      <c r="G434" s="184">
        <f t="shared" si="10"/>
        <v>9000</v>
      </c>
      <c r="H434" s="130" t="s">
        <v>115</v>
      </c>
      <c r="I434" s="119"/>
    </row>
    <row r="435" spans="1:9" s="59" customFormat="1" ht="15" customHeight="1">
      <c r="A435" s="128">
        <v>422</v>
      </c>
      <c r="B435" s="151" t="s">
        <v>1834</v>
      </c>
      <c r="C435" s="192" t="s">
        <v>1974</v>
      </c>
      <c r="D435" s="131" t="s">
        <v>154</v>
      </c>
      <c r="E435" s="184">
        <v>700</v>
      </c>
      <c r="F435" s="184">
        <v>0</v>
      </c>
      <c r="G435" s="184">
        <f t="shared" si="10"/>
        <v>700</v>
      </c>
      <c r="H435" s="130" t="s">
        <v>115</v>
      </c>
      <c r="I435" s="119"/>
    </row>
    <row r="436" spans="1:9" s="59" customFormat="1" ht="15" customHeight="1">
      <c r="A436" s="128">
        <v>423</v>
      </c>
      <c r="B436" s="151" t="s">
        <v>1835</v>
      </c>
      <c r="C436" s="192" t="s">
        <v>1975</v>
      </c>
      <c r="D436" s="131" t="s">
        <v>154</v>
      </c>
      <c r="E436" s="184">
        <v>24249</v>
      </c>
      <c r="F436" s="184">
        <v>0</v>
      </c>
      <c r="G436" s="184">
        <f t="shared" si="10"/>
        <v>24249</v>
      </c>
      <c r="H436" s="130" t="s">
        <v>115</v>
      </c>
      <c r="I436" s="119"/>
    </row>
    <row r="437" spans="1:9" s="59" customFormat="1" ht="15.75" customHeight="1">
      <c r="A437" s="128">
        <v>424</v>
      </c>
      <c r="B437" s="151" t="s">
        <v>1836</v>
      </c>
      <c r="C437" s="192" t="s">
        <v>1976</v>
      </c>
      <c r="D437" s="131" t="s">
        <v>41</v>
      </c>
      <c r="E437" s="184">
        <v>8590</v>
      </c>
      <c r="F437" s="184">
        <v>0</v>
      </c>
      <c r="G437" s="184">
        <f t="shared" si="10"/>
        <v>8590</v>
      </c>
      <c r="H437" s="130" t="s">
        <v>115</v>
      </c>
      <c r="I437" s="119"/>
    </row>
    <row r="438" spans="1:9" s="59" customFormat="1" ht="15" customHeight="1">
      <c r="A438" s="128">
        <v>425</v>
      </c>
      <c r="B438" s="151" t="s">
        <v>1837</v>
      </c>
      <c r="C438" s="192" t="s">
        <v>1977</v>
      </c>
      <c r="D438" s="131" t="s">
        <v>41</v>
      </c>
      <c r="E438" s="184">
        <v>3000</v>
      </c>
      <c r="F438" s="184">
        <v>0</v>
      </c>
      <c r="G438" s="184">
        <f t="shared" si="10"/>
        <v>3000</v>
      </c>
      <c r="H438" s="130" t="s">
        <v>115</v>
      </c>
      <c r="I438" s="119"/>
    </row>
    <row r="439" spans="1:9" s="59" customFormat="1" ht="15.75" customHeight="1">
      <c r="A439" s="128">
        <v>426</v>
      </c>
      <c r="B439" s="151" t="s">
        <v>1291</v>
      </c>
      <c r="C439" s="187" t="s">
        <v>1978</v>
      </c>
      <c r="D439" s="131" t="s">
        <v>41</v>
      </c>
      <c r="E439" s="184">
        <v>48750</v>
      </c>
      <c r="F439" s="184">
        <v>0</v>
      </c>
      <c r="G439" s="184">
        <f t="shared" si="10"/>
        <v>48750</v>
      </c>
      <c r="H439" s="130" t="s">
        <v>115</v>
      </c>
      <c r="I439" s="119"/>
    </row>
    <row r="440" spans="1:9" s="59" customFormat="1" ht="52.5" customHeight="1">
      <c r="A440" s="128">
        <v>427</v>
      </c>
      <c r="B440" s="151" t="s">
        <v>1838</v>
      </c>
      <c r="C440" s="187" t="s">
        <v>1979</v>
      </c>
      <c r="D440" s="131" t="s">
        <v>41</v>
      </c>
      <c r="E440" s="184">
        <v>20843</v>
      </c>
      <c r="F440" s="184">
        <v>0</v>
      </c>
      <c r="G440" s="184">
        <f t="shared" si="10"/>
        <v>20843</v>
      </c>
      <c r="H440" s="130" t="s">
        <v>115</v>
      </c>
      <c r="I440" s="119"/>
    </row>
    <row r="441" spans="1:9" s="59" customFormat="1" ht="17.25" customHeight="1">
      <c r="A441" s="128">
        <v>428</v>
      </c>
      <c r="B441" s="151" t="s">
        <v>1839</v>
      </c>
      <c r="C441" s="192" t="s">
        <v>1980</v>
      </c>
      <c r="D441" s="131" t="s">
        <v>154</v>
      </c>
      <c r="E441" s="184">
        <v>900</v>
      </c>
      <c r="F441" s="184">
        <v>0</v>
      </c>
      <c r="G441" s="184">
        <f t="shared" si="10"/>
        <v>900</v>
      </c>
      <c r="H441" s="130" t="s">
        <v>115</v>
      </c>
      <c r="I441" s="119"/>
    </row>
    <row r="442" spans="1:9" s="59" customFormat="1" ht="16.5" customHeight="1">
      <c r="A442" s="128">
        <v>429</v>
      </c>
      <c r="B442" s="151" t="s">
        <v>1840</v>
      </c>
      <c r="C442" s="192" t="s">
        <v>1981</v>
      </c>
      <c r="D442" s="131" t="s">
        <v>154</v>
      </c>
      <c r="E442" s="184">
        <v>8826</v>
      </c>
      <c r="F442" s="184">
        <v>0</v>
      </c>
      <c r="G442" s="184">
        <f t="shared" si="10"/>
        <v>8826</v>
      </c>
      <c r="H442" s="130" t="s">
        <v>115</v>
      </c>
      <c r="I442" s="119"/>
    </row>
    <row r="443" spans="1:9" s="59" customFormat="1" ht="19.5" customHeight="1">
      <c r="A443" s="128">
        <v>430</v>
      </c>
      <c r="B443" s="151" t="s">
        <v>743</v>
      </c>
      <c r="C443" s="192" t="s">
        <v>1982</v>
      </c>
      <c r="D443" s="131" t="s">
        <v>154</v>
      </c>
      <c r="E443" s="184">
        <v>15000</v>
      </c>
      <c r="F443" s="184">
        <v>0</v>
      </c>
      <c r="G443" s="184">
        <f t="shared" si="10"/>
        <v>15000</v>
      </c>
      <c r="H443" s="130" t="s">
        <v>115</v>
      </c>
      <c r="I443" s="119"/>
    </row>
    <row r="444" spans="1:9" s="59" customFormat="1" ht="18" customHeight="1">
      <c r="A444" s="128">
        <v>431</v>
      </c>
      <c r="B444" s="151" t="s">
        <v>1841</v>
      </c>
      <c r="C444" s="192" t="s">
        <v>1983</v>
      </c>
      <c r="D444" s="131" t="s">
        <v>154</v>
      </c>
      <c r="E444" s="184">
        <v>12000</v>
      </c>
      <c r="F444" s="184">
        <v>0</v>
      </c>
      <c r="G444" s="184">
        <f t="shared" si="10"/>
        <v>12000</v>
      </c>
      <c r="H444" s="130" t="s">
        <v>115</v>
      </c>
      <c r="I444" s="119"/>
    </row>
    <row r="445" spans="1:9" s="59" customFormat="1" ht="16.5" customHeight="1">
      <c r="A445" s="128">
        <v>432</v>
      </c>
      <c r="B445" s="151" t="s">
        <v>1842</v>
      </c>
      <c r="C445" s="192" t="s">
        <v>1984</v>
      </c>
      <c r="D445" s="131" t="s">
        <v>154</v>
      </c>
      <c r="E445" s="184">
        <v>6700</v>
      </c>
      <c r="F445" s="184">
        <v>0</v>
      </c>
      <c r="G445" s="184">
        <f t="shared" si="10"/>
        <v>6700</v>
      </c>
      <c r="H445" s="130" t="s">
        <v>115</v>
      </c>
      <c r="I445" s="119"/>
    </row>
    <row r="446" spans="1:9" s="59" customFormat="1" ht="17.25" customHeight="1">
      <c r="A446" s="128">
        <v>433</v>
      </c>
      <c r="B446" s="151" t="s">
        <v>1839</v>
      </c>
      <c r="C446" s="192" t="s">
        <v>1985</v>
      </c>
      <c r="D446" s="131" t="s">
        <v>154</v>
      </c>
      <c r="E446" s="184">
        <v>18000</v>
      </c>
      <c r="F446" s="184">
        <v>0</v>
      </c>
      <c r="G446" s="184">
        <f t="shared" si="10"/>
        <v>18000</v>
      </c>
      <c r="H446" s="130" t="s">
        <v>115</v>
      </c>
      <c r="I446" s="119"/>
    </row>
    <row r="447" spans="1:9" s="59" customFormat="1" ht="18.75" customHeight="1">
      <c r="A447" s="128">
        <v>434</v>
      </c>
      <c r="B447" s="151" t="s">
        <v>1843</v>
      </c>
      <c r="C447" s="187" t="s">
        <v>1986</v>
      </c>
      <c r="D447" s="131" t="s">
        <v>154</v>
      </c>
      <c r="E447" s="184">
        <v>121600</v>
      </c>
      <c r="F447" s="184">
        <v>0</v>
      </c>
      <c r="G447" s="184">
        <f t="shared" si="10"/>
        <v>121600</v>
      </c>
      <c r="H447" s="130" t="s">
        <v>115</v>
      </c>
      <c r="I447" s="119"/>
    </row>
    <row r="448" spans="1:9" s="59" customFormat="1" ht="17.25" customHeight="1">
      <c r="A448" s="128">
        <v>435</v>
      </c>
      <c r="B448" s="151" t="s">
        <v>1843</v>
      </c>
      <c r="C448" s="187" t="s">
        <v>1987</v>
      </c>
      <c r="D448" s="131" t="s">
        <v>154</v>
      </c>
      <c r="E448" s="184">
        <v>54600</v>
      </c>
      <c r="F448" s="184">
        <v>0</v>
      </c>
      <c r="G448" s="184">
        <f t="shared" si="10"/>
        <v>54600</v>
      </c>
      <c r="H448" s="130" t="s">
        <v>115</v>
      </c>
      <c r="I448" s="119"/>
    </row>
    <row r="449" spans="1:9" s="59" customFormat="1" ht="15.75" customHeight="1">
      <c r="A449" s="128">
        <v>436</v>
      </c>
      <c r="B449" s="151" t="s">
        <v>1844</v>
      </c>
      <c r="C449" s="187" t="s">
        <v>1988</v>
      </c>
      <c r="D449" s="131" t="s">
        <v>154</v>
      </c>
      <c r="E449" s="184">
        <v>23385</v>
      </c>
      <c r="F449" s="184">
        <v>0</v>
      </c>
      <c r="G449" s="184">
        <f t="shared" si="10"/>
        <v>23385</v>
      </c>
      <c r="H449" s="130" t="s">
        <v>115</v>
      </c>
      <c r="I449" s="119"/>
    </row>
    <row r="450" spans="1:9" s="59" customFormat="1" ht="15.75" customHeight="1">
      <c r="A450" s="128">
        <v>437</v>
      </c>
      <c r="B450" s="151" t="s">
        <v>1845</v>
      </c>
      <c r="C450" s="151" t="s">
        <v>1989</v>
      </c>
      <c r="D450" s="131" t="s">
        <v>154</v>
      </c>
      <c r="E450" s="184">
        <v>15469</v>
      </c>
      <c r="F450" s="184">
        <v>0</v>
      </c>
      <c r="G450" s="184">
        <f t="shared" si="10"/>
        <v>15469</v>
      </c>
      <c r="H450" s="130" t="s">
        <v>115</v>
      </c>
      <c r="I450" s="119"/>
    </row>
    <row r="451" spans="1:9" s="59" customFormat="1" ht="17.25" customHeight="1">
      <c r="A451" s="128">
        <v>438</v>
      </c>
      <c r="B451" s="151" t="s">
        <v>1846</v>
      </c>
      <c r="C451" s="151" t="s">
        <v>1990</v>
      </c>
      <c r="D451" s="131" t="s">
        <v>154</v>
      </c>
      <c r="E451" s="184">
        <v>28000</v>
      </c>
      <c r="F451" s="184">
        <v>0</v>
      </c>
      <c r="G451" s="184">
        <f t="shared" si="10"/>
        <v>28000</v>
      </c>
      <c r="H451" s="130" t="s">
        <v>115</v>
      </c>
      <c r="I451" s="119"/>
    </row>
    <row r="452" spans="1:9" s="59" customFormat="1" ht="16.5" customHeight="1">
      <c r="A452" s="128">
        <v>439</v>
      </c>
      <c r="B452" s="151" t="s">
        <v>1847</v>
      </c>
      <c r="C452" s="151" t="s">
        <v>1991</v>
      </c>
      <c r="D452" s="131" t="s">
        <v>154</v>
      </c>
      <c r="E452" s="184">
        <v>118000</v>
      </c>
      <c r="F452" s="184">
        <v>0</v>
      </c>
      <c r="G452" s="184">
        <f t="shared" si="10"/>
        <v>118000</v>
      </c>
      <c r="H452" s="130" t="s">
        <v>115</v>
      </c>
      <c r="I452" s="119"/>
    </row>
    <row r="453" spans="1:9" s="59" customFormat="1" ht="16.5" customHeight="1">
      <c r="A453" s="128">
        <v>440</v>
      </c>
      <c r="B453" s="151" t="s">
        <v>1848</v>
      </c>
      <c r="C453" s="151" t="s">
        <v>1992</v>
      </c>
      <c r="D453" s="131" t="s">
        <v>154</v>
      </c>
      <c r="E453" s="184">
        <v>80000</v>
      </c>
      <c r="F453" s="184">
        <v>0</v>
      </c>
      <c r="G453" s="184">
        <f t="shared" si="10"/>
        <v>80000</v>
      </c>
      <c r="H453" s="130" t="s">
        <v>115</v>
      </c>
      <c r="I453" s="119"/>
    </row>
    <row r="454" spans="1:9" s="59" customFormat="1" ht="14.25" customHeight="1">
      <c r="A454" s="128">
        <v>441</v>
      </c>
      <c r="B454" s="151" t="s">
        <v>1831</v>
      </c>
      <c r="C454" s="151" t="s">
        <v>1993</v>
      </c>
      <c r="D454" s="131" t="s">
        <v>154</v>
      </c>
      <c r="E454" s="184">
        <v>8000</v>
      </c>
      <c r="F454" s="184">
        <v>0</v>
      </c>
      <c r="G454" s="184">
        <f t="shared" si="10"/>
        <v>8000</v>
      </c>
      <c r="H454" s="130" t="s">
        <v>115</v>
      </c>
      <c r="I454" s="119"/>
    </row>
    <row r="455" spans="1:9" s="59" customFormat="1" ht="15.75" customHeight="1">
      <c r="A455" s="128">
        <v>442</v>
      </c>
      <c r="B455" s="151" t="s">
        <v>1811</v>
      </c>
      <c r="C455" s="151" t="s">
        <v>1994</v>
      </c>
      <c r="D455" s="131" t="s">
        <v>154</v>
      </c>
      <c r="E455" s="184">
        <v>7004</v>
      </c>
      <c r="F455" s="184">
        <v>0</v>
      </c>
      <c r="G455" s="184">
        <f t="shared" si="10"/>
        <v>7004</v>
      </c>
      <c r="H455" s="130" t="s">
        <v>115</v>
      </c>
      <c r="I455" s="119"/>
    </row>
    <row r="456" spans="1:9" s="59" customFormat="1" ht="17.25" customHeight="1">
      <c r="A456" s="128">
        <v>443</v>
      </c>
      <c r="B456" s="151" t="s">
        <v>1849</v>
      </c>
      <c r="C456" s="151" t="s">
        <v>1995</v>
      </c>
      <c r="D456" s="131" t="s">
        <v>154</v>
      </c>
      <c r="E456" s="184">
        <v>4980</v>
      </c>
      <c r="F456" s="184">
        <v>0</v>
      </c>
      <c r="G456" s="184">
        <f t="shared" si="10"/>
        <v>4980</v>
      </c>
      <c r="H456" s="130" t="s">
        <v>115</v>
      </c>
      <c r="I456" s="119"/>
    </row>
    <row r="457" spans="1:9" s="59" customFormat="1" ht="15.75" customHeight="1">
      <c r="A457" s="128">
        <v>444</v>
      </c>
      <c r="B457" s="151" t="s">
        <v>1834</v>
      </c>
      <c r="C457" s="151" t="s">
        <v>1996</v>
      </c>
      <c r="D457" s="131" t="s">
        <v>154</v>
      </c>
      <c r="E457" s="184">
        <v>10000</v>
      </c>
      <c r="F457" s="184">
        <v>0</v>
      </c>
      <c r="G457" s="184">
        <f t="shared" si="10"/>
        <v>10000</v>
      </c>
      <c r="H457" s="130" t="s">
        <v>115</v>
      </c>
      <c r="I457" s="119"/>
    </row>
    <row r="458" spans="1:9" s="59" customFormat="1" ht="15.75" customHeight="1">
      <c r="A458" s="128">
        <v>445</v>
      </c>
      <c r="B458" s="151" t="s">
        <v>1850</v>
      </c>
      <c r="C458" s="151" t="s">
        <v>1997</v>
      </c>
      <c r="D458" s="131" t="s">
        <v>41</v>
      </c>
      <c r="E458" s="184">
        <v>700</v>
      </c>
      <c r="F458" s="184">
        <v>0</v>
      </c>
      <c r="G458" s="184">
        <f t="shared" si="10"/>
        <v>700</v>
      </c>
      <c r="H458" s="130" t="s">
        <v>115</v>
      </c>
      <c r="I458" s="119"/>
    </row>
    <row r="459" spans="1:9" s="59" customFormat="1" ht="29.25" customHeight="1">
      <c r="A459" s="128">
        <v>446</v>
      </c>
      <c r="B459" s="151" t="s">
        <v>1851</v>
      </c>
      <c r="C459" s="151" t="s">
        <v>1998</v>
      </c>
      <c r="D459" s="131" t="s">
        <v>154</v>
      </c>
      <c r="E459" s="184">
        <v>29656</v>
      </c>
      <c r="F459" s="184">
        <v>0</v>
      </c>
      <c r="G459" s="184">
        <f t="shared" si="10"/>
        <v>29656</v>
      </c>
      <c r="H459" s="130" t="s">
        <v>115</v>
      </c>
      <c r="I459" s="119"/>
    </row>
    <row r="460" spans="1:9" s="59" customFormat="1" ht="14.25" customHeight="1">
      <c r="A460" s="128">
        <v>447</v>
      </c>
      <c r="B460" s="151" t="s">
        <v>1805</v>
      </c>
      <c r="C460" s="151" t="s">
        <v>1999</v>
      </c>
      <c r="D460" s="131" t="s">
        <v>154</v>
      </c>
      <c r="E460" s="184">
        <v>247500</v>
      </c>
      <c r="F460" s="184">
        <v>0</v>
      </c>
      <c r="G460" s="184">
        <f t="shared" si="10"/>
        <v>247500</v>
      </c>
      <c r="H460" s="130" t="s">
        <v>115</v>
      </c>
      <c r="I460" s="119"/>
    </row>
    <row r="461" spans="1:9" s="59" customFormat="1" ht="18" customHeight="1">
      <c r="A461" s="128">
        <v>448</v>
      </c>
      <c r="B461" s="151" t="s">
        <v>1852</v>
      </c>
      <c r="C461" s="151" t="s">
        <v>2000</v>
      </c>
      <c r="D461" s="131" t="s">
        <v>41</v>
      </c>
      <c r="E461" s="184">
        <v>1050</v>
      </c>
      <c r="F461" s="184">
        <v>0</v>
      </c>
      <c r="G461" s="184">
        <f t="shared" si="10"/>
        <v>1050</v>
      </c>
      <c r="H461" s="130" t="s">
        <v>115</v>
      </c>
      <c r="I461" s="119"/>
    </row>
    <row r="462" spans="1:9" s="59" customFormat="1" ht="17.25" customHeight="1">
      <c r="A462" s="128">
        <v>449</v>
      </c>
      <c r="B462" s="151" t="s">
        <v>1853</v>
      </c>
      <c r="C462" s="151" t="s">
        <v>2001</v>
      </c>
      <c r="D462" s="131" t="s">
        <v>154</v>
      </c>
      <c r="E462" s="184">
        <v>2307</v>
      </c>
      <c r="F462" s="184">
        <v>0</v>
      </c>
      <c r="G462" s="184">
        <f t="shared" si="10"/>
        <v>2307</v>
      </c>
      <c r="H462" s="130" t="s">
        <v>115</v>
      </c>
      <c r="I462" s="119"/>
    </row>
    <row r="463" spans="1:9" s="59" customFormat="1" ht="25.5">
      <c r="A463" s="128">
        <v>450</v>
      </c>
      <c r="B463" s="151" t="s">
        <v>1854</v>
      </c>
      <c r="C463" s="151" t="s">
        <v>2002</v>
      </c>
      <c r="D463" s="131" t="s">
        <v>41</v>
      </c>
      <c r="E463" s="184">
        <v>1100</v>
      </c>
      <c r="F463" s="184">
        <v>0</v>
      </c>
      <c r="G463" s="184">
        <f t="shared" si="10"/>
        <v>1100</v>
      </c>
      <c r="H463" s="130" t="s">
        <v>115</v>
      </c>
      <c r="I463" s="119"/>
    </row>
    <row r="464" spans="1:9" s="59" customFormat="1" ht="25.5">
      <c r="A464" s="128">
        <v>451</v>
      </c>
      <c r="B464" s="151" t="s">
        <v>1855</v>
      </c>
      <c r="C464" s="151" t="s">
        <v>2003</v>
      </c>
      <c r="D464" s="131" t="s">
        <v>154</v>
      </c>
      <c r="E464" s="184">
        <v>150000</v>
      </c>
      <c r="F464" s="184">
        <v>0</v>
      </c>
      <c r="G464" s="184">
        <f aca="true" t="shared" si="11" ref="G464:G527">E464-F464</f>
        <v>150000</v>
      </c>
      <c r="H464" s="130" t="s">
        <v>115</v>
      </c>
      <c r="I464" s="119"/>
    </row>
    <row r="465" spans="1:9" s="59" customFormat="1" ht="25.5">
      <c r="A465" s="128">
        <v>452</v>
      </c>
      <c r="B465" s="151" t="s">
        <v>1856</v>
      </c>
      <c r="C465" s="151" t="s">
        <v>2004</v>
      </c>
      <c r="D465" s="131" t="s">
        <v>41</v>
      </c>
      <c r="E465" s="184">
        <v>20820</v>
      </c>
      <c r="F465" s="184">
        <v>0</v>
      </c>
      <c r="G465" s="184">
        <f t="shared" si="11"/>
        <v>20820</v>
      </c>
      <c r="H465" s="130" t="s">
        <v>115</v>
      </c>
      <c r="I465" s="119"/>
    </row>
    <row r="466" spans="1:9" s="59" customFormat="1" ht="25.5">
      <c r="A466" s="128">
        <v>453</v>
      </c>
      <c r="B466" s="151" t="s">
        <v>1857</v>
      </c>
      <c r="C466" s="151" t="s">
        <v>2005</v>
      </c>
      <c r="D466" s="131" t="s">
        <v>41</v>
      </c>
      <c r="E466" s="184">
        <v>52000</v>
      </c>
      <c r="F466" s="184">
        <v>0</v>
      </c>
      <c r="G466" s="184">
        <f t="shared" si="11"/>
        <v>52000</v>
      </c>
      <c r="H466" s="130" t="s">
        <v>115</v>
      </c>
      <c r="I466" s="119"/>
    </row>
    <row r="467" spans="1:9" s="59" customFormat="1" ht="25.5">
      <c r="A467" s="128">
        <v>454</v>
      </c>
      <c r="B467" s="151" t="s">
        <v>1858</v>
      </c>
      <c r="C467" s="151" t="s">
        <v>2006</v>
      </c>
      <c r="D467" s="131" t="s">
        <v>41</v>
      </c>
      <c r="E467" s="184">
        <v>170000</v>
      </c>
      <c r="F467" s="184">
        <v>0</v>
      </c>
      <c r="G467" s="184">
        <f t="shared" si="11"/>
        <v>170000</v>
      </c>
      <c r="H467" s="130" t="s">
        <v>115</v>
      </c>
      <c r="I467" s="119"/>
    </row>
    <row r="468" spans="1:9" s="59" customFormat="1" ht="25.5">
      <c r="A468" s="128">
        <v>455</v>
      </c>
      <c r="B468" s="151" t="s">
        <v>1859</v>
      </c>
      <c r="C468" s="151" t="s">
        <v>2007</v>
      </c>
      <c r="D468" s="131" t="s">
        <v>41</v>
      </c>
      <c r="E468" s="184">
        <v>900</v>
      </c>
      <c r="F468" s="184">
        <v>0</v>
      </c>
      <c r="G468" s="184">
        <f t="shared" si="11"/>
        <v>900</v>
      </c>
      <c r="H468" s="130" t="s">
        <v>115</v>
      </c>
      <c r="I468" s="119"/>
    </row>
    <row r="469" spans="1:9" s="59" customFormat="1" ht="25.5">
      <c r="A469" s="128">
        <v>456</v>
      </c>
      <c r="B469" s="151" t="s">
        <v>1860</v>
      </c>
      <c r="C469" s="151" t="s">
        <v>2008</v>
      </c>
      <c r="D469" s="131" t="s">
        <v>41</v>
      </c>
      <c r="E469" s="184">
        <v>2500</v>
      </c>
      <c r="F469" s="184">
        <v>0</v>
      </c>
      <c r="G469" s="184">
        <f t="shared" si="11"/>
        <v>2500</v>
      </c>
      <c r="H469" s="130" t="s">
        <v>115</v>
      </c>
      <c r="I469" s="119"/>
    </row>
    <row r="470" spans="1:9" s="59" customFormat="1" ht="25.5">
      <c r="A470" s="128">
        <v>457</v>
      </c>
      <c r="B470" s="151" t="s">
        <v>1861</v>
      </c>
      <c r="C470" s="151" t="s">
        <v>2009</v>
      </c>
      <c r="D470" s="131" t="s">
        <v>41</v>
      </c>
      <c r="E470" s="184">
        <v>11025</v>
      </c>
      <c r="F470" s="184">
        <v>0</v>
      </c>
      <c r="G470" s="184">
        <f t="shared" si="11"/>
        <v>11025</v>
      </c>
      <c r="H470" s="130" t="s">
        <v>115</v>
      </c>
      <c r="I470" s="119"/>
    </row>
    <row r="471" spans="1:9" s="59" customFormat="1" ht="25.5">
      <c r="A471" s="128">
        <v>458</v>
      </c>
      <c r="B471" s="151" t="s">
        <v>1862</v>
      </c>
      <c r="C471" s="151" t="s">
        <v>2010</v>
      </c>
      <c r="D471" s="131" t="s">
        <v>154</v>
      </c>
      <c r="E471" s="184">
        <v>9298</v>
      </c>
      <c r="F471" s="184">
        <v>0</v>
      </c>
      <c r="G471" s="184">
        <f t="shared" si="11"/>
        <v>9298</v>
      </c>
      <c r="H471" s="130" t="s">
        <v>115</v>
      </c>
      <c r="I471" s="119"/>
    </row>
    <row r="472" spans="1:9" s="59" customFormat="1" ht="25.5">
      <c r="A472" s="128">
        <v>459</v>
      </c>
      <c r="B472" s="151" t="s">
        <v>1863</v>
      </c>
      <c r="C472" s="151" t="s">
        <v>2011</v>
      </c>
      <c r="D472" s="131" t="s">
        <v>154</v>
      </c>
      <c r="E472" s="184">
        <v>4200</v>
      </c>
      <c r="F472" s="184">
        <v>0</v>
      </c>
      <c r="G472" s="184">
        <f t="shared" si="11"/>
        <v>4200</v>
      </c>
      <c r="H472" s="130" t="s">
        <v>115</v>
      </c>
      <c r="I472" s="119"/>
    </row>
    <row r="473" spans="1:9" s="59" customFormat="1" ht="25.5">
      <c r="A473" s="128">
        <v>460</v>
      </c>
      <c r="B473" s="151" t="s">
        <v>1864</v>
      </c>
      <c r="C473" s="151" t="s">
        <v>2012</v>
      </c>
      <c r="D473" s="131" t="s">
        <v>154</v>
      </c>
      <c r="E473" s="184">
        <v>62048</v>
      </c>
      <c r="F473" s="184">
        <v>0</v>
      </c>
      <c r="G473" s="184">
        <f t="shared" si="11"/>
        <v>62048</v>
      </c>
      <c r="H473" s="130" t="s">
        <v>115</v>
      </c>
      <c r="I473" s="119"/>
    </row>
    <row r="474" spans="1:9" s="59" customFormat="1" ht="25.5">
      <c r="A474" s="128">
        <v>461</v>
      </c>
      <c r="B474" s="151" t="s">
        <v>1865</v>
      </c>
      <c r="C474" s="151" t="s">
        <v>2013</v>
      </c>
      <c r="D474" s="131" t="s">
        <v>154</v>
      </c>
      <c r="E474" s="184">
        <v>1895</v>
      </c>
      <c r="F474" s="184">
        <v>0</v>
      </c>
      <c r="G474" s="184">
        <f t="shared" si="11"/>
        <v>1895</v>
      </c>
      <c r="H474" s="130" t="s">
        <v>115</v>
      </c>
      <c r="I474" s="119"/>
    </row>
    <row r="475" spans="1:9" s="59" customFormat="1" ht="25.5">
      <c r="A475" s="128">
        <v>462</v>
      </c>
      <c r="B475" s="193" t="s">
        <v>1866</v>
      </c>
      <c r="C475" s="194" t="s">
        <v>2014</v>
      </c>
      <c r="D475" s="131" t="s">
        <v>154</v>
      </c>
      <c r="E475" s="184">
        <v>1345</v>
      </c>
      <c r="F475" s="184">
        <v>0</v>
      </c>
      <c r="G475" s="184">
        <f t="shared" si="11"/>
        <v>1345</v>
      </c>
      <c r="H475" s="130" t="s">
        <v>115</v>
      </c>
      <c r="I475" s="119"/>
    </row>
    <row r="476" spans="1:9" s="59" customFormat="1" ht="25.5">
      <c r="A476" s="128">
        <v>463</v>
      </c>
      <c r="B476" s="193" t="s">
        <v>1867</v>
      </c>
      <c r="C476" s="194" t="s">
        <v>2015</v>
      </c>
      <c r="D476" s="131" t="s">
        <v>154</v>
      </c>
      <c r="E476" s="184">
        <v>2691</v>
      </c>
      <c r="F476" s="184">
        <v>0</v>
      </c>
      <c r="G476" s="184">
        <f t="shared" si="11"/>
        <v>2691</v>
      </c>
      <c r="H476" s="130" t="s">
        <v>115</v>
      </c>
      <c r="I476" s="119"/>
    </row>
    <row r="477" spans="1:9" s="59" customFormat="1" ht="25.5">
      <c r="A477" s="128">
        <v>464</v>
      </c>
      <c r="B477" s="193" t="s">
        <v>1867</v>
      </c>
      <c r="C477" s="194" t="s">
        <v>2016</v>
      </c>
      <c r="D477" s="131" t="s">
        <v>154</v>
      </c>
      <c r="E477" s="184">
        <v>1750</v>
      </c>
      <c r="F477" s="184">
        <v>0</v>
      </c>
      <c r="G477" s="184">
        <f t="shared" si="11"/>
        <v>1750</v>
      </c>
      <c r="H477" s="130" t="s">
        <v>115</v>
      </c>
      <c r="I477" s="119"/>
    </row>
    <row r="478" spans="1:9" s="59" customFormat="1" ht="25.5">
      <c r="A478" s="128">
        <v>465</v>
      </c>
      <c r="B478" s="193" t="s">
        <v>1868</v>
      </c>
      <c r="C478" s="194" t="s">
        <v>2017</v>
      </c>
      <c r="D478" s="131" t="s">
        <v>154</v>
      </c>
      <c r="E478" s="184">
        <v>1345</v>
      </c>
      <c r="F478" s="184">
        <v>0</v>
      </c>
      <c r="G478" s="184">
        <f t="shared" si="11"/>
        <v>1345</v>
      </c>
      <c r="H478" s="130" t="s">
        <v>115</v>
      </c>
      <c r="I478" s="119"/>
    </row>
    <row r="479" spans="1:9" s="59" customFormat="1" ht="25.5">
      <c r="A479" s="128">
        <v>466</v>
      </c>
      <c r="B479" s="193" t="s">
        <v>1868</v>
      </c>
      <c r="C479" s="194" t="s">
        <v>2018</v>
      </c>
      <c r="D479" s="131" t="s">
        <v>154</v>
      </c>
      <c r="E479" s="184">
        <v>1895</v>
      </c>
      <c r="F479" s="184">
        <v>0</v>
      </c>
      <c r="G479" s="184">
        <f t="shared" si="11"/>
        <v>1895</v>
      </c>
      <c r="H479" s="130" t="s">
        <v>115</v>
      </c>
      <c r="I479" s="119"/>
    </row>
    <row r="480" spans="1:9" s="59" customFormat="1" ht="25.5">
      <c r="A480" s="128">
        <v>467</v>
      </c>
      <c r="B480" s="193" t="s">
        <v>1869</v>
      </c>
      <c r="C480" s="194" t="s">
        <v>2019</v>
      </c>
      <c r="D480" s="131" t="s">
        <v>154</v>
      </c>
      <c r="E480" s="184">
        <v>2691</v>
      </c>
      <c r="F480" s="184">
        <v>0</v>
      </c>
      <c r="G480" s="184">
        <f t="shared" si="11"/>
        <v>2691</v>
      </c>
      <c r="H480" s="130" t="s">
        <v>115</v>
      </c>
      <c r="I480" s="119"/>
    </row>
    <row r="481" spans="1:9" s="59" customFormat="1" ht="25.5">
      <c r="A481" s="128">
        <v>468</v>
      </c>
      <c r="B481" s="193" t="s">
        <v>1870</v>
      </c>
      <c r="C481" s="194" t="s">
        <v>2020</v>
      </c>
      <c r="D481" s="131" t="s">
        <v>154</v>
      </c>
      <c r="E481" s="184">
        <v>1750</v>
      </c>
      <c r="F481" s="184">
        <v>0</v>
      </c>
      <c r="G481" s="184">
        <f t="shared" si="11"/>
        <v>1750</v>
      </c>
      <c r="H481" s="130" t="s">
        <v>115</v>
      </c>
      <c r="I481" s="119"/>
    </row>
    <row r="482" spans="1:9" s="59" customFormat="1" ht="25.5">
      <c r="A482" s="128">
        <v>469</v>
      </c>
      <c r="B482" s="193" t="s">
        <v>1871</v>
      </c>
      <c r="C482" s="194" t="s">
        <v>2021</v>
      </c>
      <c r="D482" s="131" t="s">
        <v>154</v>
      </c>
      <c r="E482" s="184">
        <v>1345</v>
      </c>
      <c r="F482" s="184">
        <v>0</v>
      </c>
      <c r="G482" s="184">
        <f t="shared" si="11"/>
        <v>1345</v>
      </c>
      <c r="H482" s="130" t="s">
        <v>115</v>
      </c>
      <c r="I482" s="119"/>
    </row>
    <row r="483" spans="1:9" s="59" customFormat="1" ht="25.5">
      <c r="A483" s="128">
        <v>470</v>
      </c>
      <c r="B483" s="193" t="s">
        <v>1870</v>
      </c>
      <c r="C483" s="194" t="s">
        <v>2022</v>
      </c>
      <c r="D483" s="131" t="s">
        <v>154</v>
      </c>
      <c r="E483" s="184">
        <v>3790</v>
      </c>
      <c r="F483" s="184">
        <v>0</v>
      </c>
      <c r="G483" s="184">
        <f t="shared" si="11"/>
        <v>3790</v>
      </c>
      <c r="H483" s="130" t="s">
        <v>115</v>
      </c>
      <c r="I483" s="119"/>
    </row>
    <row r="484" spans="1:9" s="59" customFormat="1" ht="25.5">
      <c r="A484" s="128">
        <v>471</v>
      </c>
      <c r="B484" s="193" t="s">
        <v>1872</v>
      </c>
      <c r="C484" s="194" t="s">
        <v>2023</v>
      </c>
      <c r="D484" s="131" t="s">
        <v>154</v>
      </c>
      <c r="E484" s="184">
        <v>875</v>
      </c>
      <c r="F484" s="184">
        <v>0</v>
      </c>
      <c r="G484" s="184">
        <f t="shared" si="11"/>
        <v>875</v>
      </c>
      <c r="H484" s="130" t="s">
        <v>115</v>
      </c>
      <c r="I484" s="119"/>
    </row>
    <row r="485" spans="1:9" s="59" customFormat="1" ht="25.5">
      <c r="A485" s="128">
        <v>472</v>
      </c>
      <c r="B485" s="193" t="s">
        <v>1867</v>
      </c>
      <c r="C485" s="194" t="s">
        <v>2024</v>
      </c>
      <c r="D485" s="131" t="s">
        <v>154</v>
      </c>
      <c r="E485" s="184">
        <v>3790</v>
      </c>
      <c r="F485" s="184">
        <v>0</v>
      </c>
      <c r="G485" s="184">
        <f t="shared" si="11"/>
        <v>3790</v>
      </c>
      <c r="H485" s="130" t="s">
        <v>115</v>
      </c>
      <c r="I485" s="119"/>
    </row>
    <row r="486" spans="1:9" s="59" customFormat="1" ht="25.5">
      <c r="A486" s="128">
        <v>473</v>
      </c>
      <c r="B486" s="193" t="s">
        <v>1866</v>
      </c>
      <c r="C486" s="194" t="s">
        <v>2025</v>
      </c>
      <c r="D486" s="131" t="s">
        <v>154</v>
      </c>
      <c r="E486" s="184">
        <v>875</v>
      </c>
      <c r="F486" s="184">
        <v>0</v>
      </c>
      <c r="G486" s="184">
        <f t="shared" si="11"/>
        <v>875</v>
      </c>
      <c r="H486" s="130" t="s">
        <v>115</v>
      </c>
      <c r="I486" s="119"/>
    </row>
    <row r="487" spans="1:9" s="59" customFormat="1" ht="25.5">
      <c r="A487" s="128">
        <v>474</v>
      </c>
      <c r="B487" s="193" t="s">
        <v>1873</v>
      </c>
      <c r="C487" s="194" t="s">
        <v>2026</v>
      </c>
      <c r="D487" s="131" t="s">
        <v>41</v>
      </c>
      <c r="E487" s="184">
        <v>45880</v>
      </c>
      <c r="F487" s="184">
        <v>0</v>
      </c>
      <c r="G487" s="184">
        <f t="shared" si="11"/>
        <v>45880</v>
      </c>
      <c r="H487" s="130" t="s">
        <v>115</v>
      </c>
      <c r="I487" s="119"/>
    </row>
    <row r="488" spans="1:9" s="59" customFormat="1" ht="25.5">
      <c r="A488" s="128">
        <v>475</v>
      </c>
      <c r="B488" s="193" t="s">
        <v>1874</v>
      </c>
      <c r="C488" s="194" t="s">
        <v>2027</v>
      </c>
      <c r="D488" s="131" t="s">
        <v>41</v>
      </c>
      <c r="E488" s="184">
        <v>820</v>
      </c>
      <c r="F488" s="184">
        <v>0</v>
      </c>
      <c r="G488" s="184">
        <f t="shared" si="11"/>
        <v>820</v>
      </c>
      <c r="H488" s="130" t="s">
        <v>115</v>
      </c>
      <c r="I488" s="119"/>
    </row>
    <row r="489" spans="1:9" s="59" customFormat="1" ht="25.5">
      <c r="A489" s="128">
        <v>476</v>
      </c>
      <c r="B489" s="193" t="s">
        <v>1875</v>
      </c>
      <c r="C489" s="194" t="s">
        <v>2028</v>
      </c>
      <c r="D489" s="131" t="s">
        <v>41</v>
      </c>
      <c r="E489" s="184">
        <v>10000</v>
      </c>
      <c r="F489" s="184">
        <v>0</v>
      </c>
      <c r="G489" s="184">
        <f t="shared" si="11"/>
        <v>10000</v>
      </c>
      <c r="H489" s="130" t="s">
        <v>115</v>
      </c>
      <c r="I489" s="119"/>
    </row>
    <row r="490" spans="1:9" s="59" customFormat="1" ht="25.5">
      <c r="A490" s="128">
        <v>477</v>
      </c>
      <c r="B490" s="193" t="s">
        <v>1876</v>
      </c>
      <c r="C490" s="194" t="s">
        <v>2029</v>
      </c>
      <c r="D490" s="131" t="s">
        <v>41</v>
      </c>
      <c r="E490" s="184">
        <v>10050</v>
      </c>
      <c r="F490" s="184">
        <v>0</v>
      </c>
      <c r="G490" s="184">
        <f t="shared" si="11"/>
        <v>10050</v>
      </c>
      <c r="H490" s="130" t="s">
        <v>115</v>
      </c>
      <c r="I490" s="119"/>
    </row>
    <row r="491" spans="1:9" s="59" customFormat="1" ht="25.5">
      <c r="A491" s="128">
        <v>478</v>
      </c>
      <c r="B491" s="193" t="s">
        <v>1877</v>
      </c>
      <c r="C491" s="194" t="s">
        <v>2030</v>
      </c>
      <c r="D491" s="131" t="s">
        <v>41</v>
      </c>
      <c r="E491" s="184">
        <v>3000</v>
      </c>
      <c r="F491" s="184">
        <v>0</v>
      </c>
      <c r="G491" s="184">
        <f t="shared" si="11"/>
        <v>3000</v>
      </c>
      <c r="H491" s="130" t="s">
        <v>115</v>
      </c>
      <c r="I491" s="119"/>
    </row>
    <row r="492" spans="1:9" s="59" customFormat="1" ht="25.5">
      <c r="A492" s="128">
        <v>479</v>
      </c>
      <c r="B492" s="193" t="s">
        <v>1878</v>
      </c>
      <c r="C492" s="195" t="s">
        <v>2031</v>
      </c>
      <c r="D492" s="131" t="s">
        <v>41</v>
      </c>
      <c r="E492" s="184">
        <v>3000</v>
      </c>
      <c r="F492" s="184">
        <v>0</v>
      </c>
      <c r="G492" s="184">
        <f t="shared" si="11"/>
        <v>3000</v>
      </c>
      <c r="H492" s="130" t="s">
        <v>115</v>
      </c>
      <c r="I492" s="119"/>
    </row>
    <row r="493" spans="1:9" s="59" customFormat="1" ht="25.5">
      <c r="A493" s="128">
        <v>480</v>
      </c>
      <c r="B493" s="193" t="s">
        <v>1879</v>
      </c>
      <c r="C493" s="194" t="s">
        <v>2032</v>
      </c>
      <c r="D493" s="131" t="s">
        <v>41</v>
      </c>
      <c r="E493" s="184">
        <v>297655</v>
      </c>
      <c r="F493" s="184">
        <v>0</v>
      </c>
      <c r="G493" s="184">
        <f t="shared" si="11"/>
        <v>297655</v>
      </c>
      <c r="H493" s="130" t="s">
        <v>115</v>
      </c>
      <c r="I493" s="119"/>
    </row>
    <row r="494" spans="1:9" s="59" customFormat="1" ht="25.5">
      <c r="A494" s="128">
        <v>481</v>
      </c>
      <c r="B494" s="193" t="s">
        <v>1880</v>
      </c>
      <c r="C494" s="195" t="s">
        <v>2033</v>
      </c>
      <c r="D494" s="131" t="s">
        <v>41</v>
      </c>
      <c r="E494" s="184">
        <v>44720</v>
      </c>
      <c r="F494" s="184">
        <v>0</v>
      </c>
      <c r="G494" s="184">
        <f t="shared" si="11"/>
        <v>44720</v>
      </c>
      <c r="H494" s="130" t="s">
        <v>115</v>
      </c>
      <c r="I494" s="119"/>
    </row>
    <row r="495" spans="1:9" s="59" customFormat="1" ht="25.5">
      <c r="A495" s="128">
        <v>482</v>
      </c>
      <c r="B495" s="193" t="s">
        <v>1881</v>
      </c>
      <c r="C495" s="195" t="s">
        <v>2034</v>
      </c>
      <c r="D495" s="131" t="s">
        <v>41</v>
      </c>
      <c r="E495" s="184">
        <v>11166</v>
      </c>
      <c r="F495" s="184">
        <v>0</v>
      </c>
      <c r="G495" s="184">
        <f t="shared" si="11"/>
        <v>11166</v>
      </c>
      <c r="H495" s="130" t="s">
        <v>115</v>
      </c>
      <c r="I495" s="119"/>
    </row>
    <row r="496" spans="1:9" s="59" customFormat="1" ht="25.5">
      <c r="A496" s="128">
        <v>483</v>
      </c>
      <c r="B496" s="193" t="s">
        <v>1882</v>
      </c>
      <c r="C496" s="195" t="s">
        <v>2035</v>
      </c>
      <c r="D496" s="131" t="s">
        <v>41</v>
      </c>
      <c r="E496" s="184">
        <v>10097</v>
      </c>
      <c r="F496" s="184">
        <v>0</v>
      </c>
      <c r="G496" s="184">
        <f t="shared" si="11"/>
        <v>10097</v>
      </c>
      <c r="H496" s="130" t="s">
        <v>115</v>
      </c>
      <c r="I496" s="119"/>
    </row>
    <row r="497" spans="1:9" s="59" customFormat="1" ht="25.5">
      <c r="A497" s="128">
        <v>484</v>
      </c>
      <c r="B497" s="193" t="s">
        <v>1883</v>
      </c>
      <c r="C497" s="195" t="s">
        <v>2036</v>
      </c>
      <c r="D497" s="131" t="s">
        <v>41</v>
      </c>
      <c r="E497" s="184">
        <v>20050</v>
      </c>
      <c r="F497" s="184">
        <v>0</v>
      </c>
      <c r="G497" s="184">
        <f t="shared" si="11"/>
        <v>20050</v>
      </c>
      <c r="H497" s="130" t="s">
        <v>115</v>
      </c>
      <c r="I497" s="119"/>
    </row>
    <row r="498" spans="1:9" s="59" customFormat="1" ht="25.5">
      <c r="A498" s="128">
        <v>485</v>
      </c>
      <c r="B498" s="193" t="s">
        <v>1884</v>
      </c>
      <c r="C498" s="194" t="s">
        <v>2037</v>
      </c>
      <c r="D498" s="131" t="s">
        <v>41</v>
      </c>
      <c r="E498" s="184">
        <v>20000</v>
      </c>
      <c r="F498" s="184">
        <v>0</v>
      </c>
      <c r="G498" s="184">
        <f t="shared" si="11"/>
        <v>20000</v>
      </c>
      <c r="H498" s="130" t="s">
        <v>115</v>
      </c>
      <c r="I498" s="119"/>
    </row>
    <row r="499" spans="1:9" s="59" customFormat="1" ht="25.5">
      <c r="A499" s="128">
        <v>486</v>
      </c>
      <c r="B499" s="193" t="s">
        <v>1885</v>
      </c>
      <c r="C499" s="194" t="s">
        <v>2038</v>
      </c>
      <c r="D499" s="131" t="s">
        <v>41</v>
      </c>
      <c r="E499" s="184">
        <v>48500</v>
      </c>
      <c r="F499" s="184">
        <v>0</v>
      </c>
      <c r="G499" s="184">
        <f t="shared" si="11"/>
        <v>48500</v>
      </c>
      <c r="H499" s="130" t="s">
        <v>115</v>
      </c>
      <c r="I499" s="119"/>
    </row>
    <row r="500" spans="1:9" s="59" customFormat="1" ht="25.5">
      <c r="A500" s="128">
        <v>487</v>
      </c>
      <c r="B500" s="196" t="s">
        <v>1886</v>
      </c>
      <c r="C500" s="197" t="s">
        <v>2039</v>
      </c>
      <c r="D500" s="131" t="s">
        <v>154</v>
      </c>
      <c r="E500" s="184">
        <v>73900</v>
      </c>
      <c r="F500" s="184">
        <v>0</v>
      </c>
      <c r="G500" s="184">
        <f t="shared" si="11"/>
        <v>73900</v>
      </c>
      <c r="H500" s="130" t="s">
        <v>115</v>
      </c>
      <c r="I500" s="119"/>
    </row>
    <row r="501" spans="1:9" s="59" customFormat="1" ht="25.5">
      <c r="A501" s="128">
        <v>488</v>
      </c>
      <c r="B501" s="193" t="s">
        <v>1887</v>
      </c>
      <c r="C501" s="194" t="s">
        <v>2040</v>
      </c>
      <c r="D501" s="131" t="s">
        <v>41</v>
      </c>
      <c r="E501" s="184">
        <v>3695</v>
      </c>
      <c r="F501" s="184">
        <v>0</v>
      </c>
      <c r="G501" s="184">
        <f t="shared" si="11"/>
        <v>3695</v>
      </c>
      <c r="H501" s="130" t="s">
        <v>115</v>
      </c>
      <c r="I501" s="119"/>
    </row>
    <row r="502" spans="1:9" s="59" customFormat="1" ht="25.5">
      <c r="A502" s="128">
        <v>489</v>
      </c>
      <c r="B502" s="196" t="s">
        <v>1888</v>
      </c>
      <c r="C502" s="197" t="s">
        <v>2041</v>
      </c>
      <c r="D502" s="131" t="s">
        <v>41</v>
      </c>
      <c r="E502" s="184">
        <v>97300</v>
      </c>
      <c r="F502" s="184">
        <v>0</v>
      </c>
      <c r="G502" s="184">
        <f t="shared" si="11"/>
        <v>97300</v>
      </c>
      <c r="H502" s="130" t="s">
        <v>115</v>
      </c>
      <c r="I502" s="119"/>
    </row>
    <row r="503" spans="1:9" s="59" customFormat="1" ht="25.5">
      <c r="A503" s="128">
        <v>490</v>
      </c>
      <c r="B503" s="193" t="s">
        <v>1889</v>
      </c>
      <c r="C503" s="194" t="s">
        <v>2042</v>
      </c>
      <c r="D503" s="131" t="s">
        <v>41</v>
      </c>
      <c r="E503" s="184">
        <v>20000</v>
      </c>
      <c r="F503" s="184">
        <v>0</v>
      </c>
      <c r="G503" s="184">
        <f t="shared" si="11"/>
        <v>20000</v>
      </c>
      <c r="H503" s="130" t="s">
        <v>115</v>
      </c>
      <c r="I503" s="119"/>
    </row>
    <row r="504" spans="1:9" s="59" customFormat="1" ht="25.5">
      <c r="A504" s="128">
        <v>491</v>
      </c>
      <c r="B504" s="193" t="s">
        <v>1871</v>
      </c>
      <c r="C504" s="194" t="s">
        <v>2043</v>
      </c>
      <c r="D504" s="131" t="s">
        <v>154</v>
      </c>
      <c r="E504" s="184">
        <v>1895</v>
      </c>
      <c r="F504" s="184">
        <v>0</v>
      </c>
      <c r="G504" s="184">
        <f t="shared" si="11"/>
        <v>1895</v>
      </c>
      <c r="H504" s="130" t="s">
        <v>115</v>
      </c>
      <c r="I504" s="119"/>
    </row>
    <row r="505" spans="1:9" s="59" customFormat="1" ht="25.5">
      <c r="A505" s="128">
        <v>492</v>
      </c>
      <c r="B505" s="194" t="s">
        <v>1871</v>
      </c>
      <c r="C505" s="194" t="s">
        <v>2044</v>
      </c>
      <c r="D505" s="131" t="s">
        <v>154</v>
      </c>
      <c r="E505" s="184">
        <v>875</v>
      </c>
      <c r="F505" s="184">
        <v>0</v>
      </c>
      <c r="G505" s="184">
        <f t="shared" si="11"/>
        <v>875</v>
      </c>
      <c r="H505" s="130" t="s">
        <v>115</v>
      </c>
      <c r="I505" s="119"/>
    </row>
    <row r="506" spans="1:9" s="59" customFormat="1" ht="25.5">
      <c r="A506" s="128">
        <v>493</v>
      </c>
      <c r="B506" s="193" t="s">
        <v>1888</v>
      </c>
      <c r="C506" s="194" t="s">
        <v>2045</v>
      </c>
      <c r="D506" s="131" t="s">
        <v>41</v>
      </c>
      <c r="E506" s="184">
        <v>17870</v>
      </c>
      <c r="F506" s="184">
        <v>0</v>
      </c>
      <c r="G506" s="184">
        <f t="shared" si="11"/>
        <v>17870</v>
      </c>
      <c r="H506" s="130" t="s">
        <v>115</v>
      </c>
      <c r="I506" s="119"/>
    </row>
    <row r="507" spans="1:9" s="59" customFormat="1" ht="25.5">
      <c r="A507" s="128">
        <v>494</v>
      </c>
      <c r="B507" s="193" t="s">
        <v>1890</v>
      </c>
      <c r="C507" s="194" t="s">
        <v>2046</v>
      </c>
      <c r="D507" s="131" t="s">
        <v>154</v>
      </c>
      <c r="E507" s="184">
        <v>339280</v>
      </c>
      <c r="F507" s="184">
        <v>0</v>
      </c>
      <c r="G507" s="184">
        <f t="shared" si="11"/>
        <v>339280</v>
      </c>
      <c r="H507" s="130" t="s">
        <v>115</v>
      </c>
      <c r="I507" s="119"/>
    </row>
    <row r="508" spans="1:9" s="59" customFormat="1" ht="25.5">
      <c r="A508" s="128">
        <v>495</v>
      </c>
      <c r="B508" s="193" t="s">
        <v>1891</v>
      </c>
      <c r="C508" s="194" t="s">
        <v>2047</v>
      </c>
      <c r="D508" s="131" t="s">
        <v>41</v>
      </c>
      <c r="E508" s="184">
        <v>16364</v>
      </c>
      <c r="F508" s="184">
        <v>0</v>
      </c>
      <c r="G508" s="184">
        <f t="shared" si="11"/>
        <v>16364</v>
      </c>
      <c r="H508" s="130" t="s">
        <v>115</v>
      </c>
      <c r="I508" s="119"/>
    </row>
    <row r="509" spans="1:9" s="59" customFormat="1" ht="25.5">
      <c r="A509" s="128">
        <v>496</v>
      </c>
      <c r="B509" s="194" t="s">
        <v>1892</v>
      </c>
      <c r="C509" s="194" t="s">
        <v>2048</v>
      </c>
      <c r="D509" s="131" t="s">
        <v>154</v>
      </c>
      <c r="E509" s="184">
        <v>42000</v>
      </c>
      <c r="F509" s="184">
        <v>0</v>
      </c>
      <c r="G509" s="184">
        <f t="shared" si="11"/>
        <v>42000</v>
      </c>
      <c r="H509" s="130" t="s">
        <v>115</v>
      </c>
      <c r="I509" s="119"/>
    </row>
    <row r="510" spans="1:9" s="59" customFormat="1" ht="25.5">
      <c r="A510" s="128">
        <v>497</v>
      </c>
      <c r="B510" s="194" t="s">
        <v>1893</v>
      </c>
      <c r="C510" s="194" t="s">
        <v>2049</v>
      </c>
      <c r="D510" s="131" t="s">
        <v>41</v>
      </c>
      <c r="E510" s="184">
        <v>900</v>
      </c>
      <c r="F510" s="184">
        <v>0</v>
      </c>
      <c r="G510" s="184">
        <f t="shared" si="11"/>
        <v>900</v>
      </c>
      <c r="H510" s="130" t="s">
        <v>115</v>
      </c>
      <c r="I510" s="119"/>
    </row>
    <row r="511" spans="1:9" s="59" customFormat="1" ht="25.5">
      <c r="A511" s="128">
        <v>498</v>
      </c>
      <c r="B511" s="194" t="s">
        <v>1894</v>
      </c>
      <c r="C511" s="194" t="s">
        <v>2050</v>
      </c>
      <c r="D511" s="131" t="s">
        <v>41</v>
      </c>
      <c r="E511" s="184">
        <v>200</v>
      </c>
      <c r="F511" s="184">
        <v>0</v>
      </c>
      <c r="G511" s="184">
        <f t="shared" si="11"/>
        <v>200</v>
      </c>
      <c r="H511" s="130" t="s">
        <v>115</v>
      </c>
      <c r="I511" s="119"/>
    </row>
    <row r="512" spans="1:9" s="59" customFormat="1" ht="38.25">
      <c r="A512" s="128">
        <v>499</v>
      </c>
      <c r="B512" s="194" t="s">
        <v>1895</v>
      </c>
      <c r="C512" s="194" t="s">
        <v>2051</v>
      </c>
      <c r="D512" s="131" t="s">
        <v>154</v>
      </c>
      <c r="E512" s="184">
        <v>217560</v>
      </c>
      <c r="F512" s="184">
        <v>0</v>
      </c>
      <c r="G512" s="184">
        <f t="shared" si="11"/>
        <v>217560</v>
      </c>
      <c r="H512" s="130" t="s">
        <v>115</v>
      </c>
      <c r="I512" s="119"/>
    </row>
    <row r="513" spans="1:9" s="59" customFormat="1" ht="25.5">
      <c r="A513" s="128">
        <v>500</v>
      </c>
      <c r="B513" s="194" t="s">
        <v>1896</v>
      </c>
      <c r="C513" s="194" t="s">
        <v>2052</v>
      </c>
      <c r="D513" s="131" t="s">
        <v>41</v>
      </c>
      <c r="E513" s="184">
        <v>29365</v>
      </c>
      <c r="F513" s="184">
        <v>0</v>
      </c>
      <c r="G513" s="184">
        <f t="shared" si="11"/>
        <v>29365</v>
      </c>
      <c r="H513" s="130" t="s">
        <v>115</v>
      </c>
      <c r="I513" s="119"/>
    </row>
    <row r="514" spans="1:9" s="59" customFormat="1" ht="63.75">
      <c r="A514" s="128">
        <v>501</v>
      </c>
      <c r="B514" s="194" t="s">
        <v>1897</v>
      </c>
      <c r="C514" s="194" t="s">
        <v>2053</v>
      </c>
      <c r="D514" s="131" t="s">
        <v>154</v>
      </c>
      <c r="E514" s="184">
        <v>70198</v>
      </c>
      <c r="F514" s="184">
        <v>0</v>
      </c>
      <c r="G514" s="184">
        <f t="shared" si="11"/>
        <v>70198</v>
      </c>
      <c r="H514" s="130" t="s">
        <v>115</v>
      </c>
      <c r="I514" s="119"/>
    </row>
    <row r="515" spans="1:9" s="59" customFormat="1" ht="63.75">
      <c r="A515" s="128">
        <v>502</v>
      </c>
      <c r="B515" s="194" t="s">
        <v>1898</v>
      </c>
      <c r="C515" s="194" t="s">
        <v>2054</v>
      </c>
      <c r="D515" s="131" t="s">
        <v>41</v>
      </c>
      <c r="E515" s="184">
        <v>11975</v>
      </c>
      <c r="F515" s="184">
        <v>0</v>
      </c>
      <c r="G515" s="184">
        <f t="shared" si="11"/>
        <v>11975</v>
      </c>
      <c r="H515" s="130" t="s">
        <v>115</v>
      </c>
      <c r="I515" s="119"/>
    </row>
    <row r="516" spans="1:9" s="59" customFormat="1" ht="63.75">
      <c r="A516" s="128">
        <v>503</v>
      </c>
      <c r="B516" s="194" t="s">
        <v>1899</v>
      </c>
      <c r="C516" s="194" t="s">
        <v>2055</v>
      </c>
      <c r="D516" s="131" t="s">
        <v>41</v>
      </c>
      <c r="E516" s="184">
        <v>8000</v>
      </c>
      <c r="F516" s="184">
        <v>0</v>
      </c>
      <c r="G516" s="184">
        <f t="shared" si="11"/>
        <v>8000</v>
      </c>
      <c r="H516" s="130" t="s">
        <v>115</v>
      </c>
      <c r="I516" s="119"/>
    </row>
    <row r="517" spans="1:9" s="59" customFormat="1" ht="15.75" customHeight="1">
      <c r="A517" s="128">
        <v>504</v>
      </c>
      <c r="B517" s="194" t="s">
        <v>1900</v>
      </c>
      <c r="C517" s="194" t="s">
        <v>2056</v>
      </c>
      <c r="D517" s="131" t="s">
        <v>154</v>
      </c>
      <c r="E517" s="184">
        <v>12800</v>
      </c>
      <c r="F517" s="184">
        <v>0</v>
      </c>
      <c r="G517" s="184">
        <f t="shared" si="11"/>
        <v>12800</v>
      </c>
      <c r="H517" s="130" t="s">
        <v>115</v>
      </c>
      <c r="I517" s="119"/>
    </row>
    <row r="518" spans="1:9" s="59" customFormat="1" ht="18" customHeight="1">
      <c r="A518" s="128">
        <v>505</v>
      </c>
      <c r="B518" s="194" t="s">
        <v>1901</v>
      </c>
      <c r="C518" s="194" t="s">
        <v>2057</v>
      </c>
      <c r="D518" s="131" t="s">
        <v>154</v>
      </c>
      <c r="E518" s="184">
        <v>72600</v>
      </c>
      <c r="F518" s="184">
        <v>0</v>
      </c>
      <c r="G518" s="184">
        <f t="shared" si="11"/>
        <v>72600</v>
      </c>
      <c r="H518" s="130" t="s">
        <v>115</v>
      </c>
      <c r="I518" s="119"/>
    </row>
    <row r="519" spans="1:9" s="59" customFormat="1" ht="17.25" customHeight="1">
      <c r="A519" s="128">
        <v>506</v>
      </c>
      <c r="B519" s="193" t="s">
        <v>1902</v>
      </c>
      <c r="C519" s="194" t="s">
        <v>2058</v>
      </c>
      <c r="D519" s="131" t="s">
        <v>154</v>
      </c>
      <c r="E519" s="184">
        <v>105000</v>
      </c>
      <c r="F519" s="184">
        <v>0</v>
      </c>
      <c r="G519" s="184">
        <f t="shared" si="11"/>
        <v>105000</v>
      </c>
      <c r="H519" s="130" t="s">
        <v>115</v>
      </c>
      <c r="I519" s="119"/>
    </row>
    <row r="520" spans="1:9" s="59" customFormat="1" ht="17.25" customHeight="1">
      <c r="A520" s="128">
        <v>507</v>
      </c>
      <c r="B520" s="194" t="s">
        <v>1903</v>
      </c>
      <c r="C520" s="194" t="s">
        <v>2059</v>
      </c>
      <c r="D520" s="131" t="s">
        <v>41</v>
      </c>
      <c r="E520" s="184">
        <v>6000</v>
      </c>
      <c r="F520" s="184">
        <v>0</v>
      </c>
      <c r="G520" s="184">
        <f t="shared" si="11"/>
        <v>6000</v>
      </c>
      <c r="H520" s="130" t="s">
        <v>115</v>
      </c>
      <c r="I520" s="119"/>
    </row>
    <row r="521" spans="1:9" s="59" customFormat="1" ht="16.5" customHeight="1">
      <c r="A521" s="128">
        <v>508</v>
      </c>
      <c r="B521" s="194" t="s">
        <v>1904</v>
      </c>
      <c r="C521" s="194" t="s">
        <v>2060</v>
      </c>
      <c r="D521" s="131" t="s">
        <v>41</v>
      </c>
      <c r="E521" s="184">
        <v>12670</v>
      </c>
      <c r="F521" s="184">
        <v>0</v>
      </c>
      <c r="G521" s="184">
        <f t="shared" si="11"/>
        <v>12670</v>
      </c>
      <c r="H521" s="130" t="s">
        <v>115</v>
      </c>
      <c r="I521" s="119"/>
    </row>
    <row r="522" spans="1:9" s="59" customFormat="1" ht="25.5">
      <c r="A522" s="128">
        <v>509</v>
      </c>
      <c r="B522" s="194" t="s">
        <v>1905</v>
      </c>
      <c r="C522" s="194" t="s">
        <v>2061</v>
      </c>
      <c r="D522" s="131" t="s">
        <v>41</v>
      </c>
      <c r="E522" s="184">
        <v>200</v>
      </c>
      <c r="F522" s="184">
        <v>0</v>
      </c>
      <c r="G522" s="184">
        <f t="shared" si="11"/>
        <v>200</v>
      </c>
      <c r="H522" s="130" t="s">
        <v>115</v>
      </c>
      <c r="I522" s="119"/>
    </row>
    <row r="523" spans="1:9" s="59" customFormat="1" ht="25.5">
      <c r="A523" s="128">
        <v>510</v>
      </c>
      <c r="B523" s="194" t="s">
        <v>1906</v>
      </c>
      <c r="C523" s="194" t="s">
        <v>2062</v>
      </c>
      <c r="D523" s="131" t="s">
        <v>41</v>
      </c>
      <c r="E523" s="184">
        <v>5200</v>
      </c>
      <c r="F523" s="184">
        <v>0</v>
      </c>
      <c r="G523" s="184">
        <f t="shared" si="11"/>
        <v>5200</v>
      </c>
      <c r="H523" s="130" t="s">
        <v>115</v>
      </c>
      <c r="I523" s="119">
        <v>11025</v>
      </c>
    </row>
    <row r="524" spans="1:9" s="59" customFormat="1" ht="17.25" customHeight="1">
      <c r="A524" s="128">
        <v>511</v>
      </c>
      <c r="B524" s="194" t="s">
        <v>1907</v>
      </c>
      <c r="C524" s="194" t="s">
        <v>2063</v>
      </c>
      <c r="D524" s="131" t="s">
        <v>41</v>
      </c>
      <c r="E524" s="184">
        <v>5170</v>
      </c>
      <c r="F524" s="184">
        <v>0</v>
      </c>
      <c r="G524" s="184">
        <f t="shared" si="11"/>
        <v>5170</v>
      </c>
      <c r="H524" s="130" t="s">
        <v>115</v>
      </c>
      <c r="I524" s="119">
        <v>9850</v>
      </c>
    </row>
    <row r="525" spans="1:9" s="59" customFormat="1" ht="25.5">
      <c r="A525" s="128">
        <v>512</v>
      </c>
      <c r="B525" s="194" t="s">
        <v>1908</v>
      </c>
      <c r="C525" s="194" t="s">
        <v>2064</v>
      </c>
      <c r="D525" s="131" t="s">
        <v>41</v>
      </c>
      <c r="E525" s="184">
        <v>2573</v>
      </c>
      <c r="F525" s="184">
        <v>0</v>
      </c>
      <c r="G525" s="184">
        <f t="shared" si="11"/>
        <v>2573</v>
      </c>
      <c r="H525" s="130" t="s">
        <v>115</v>
      </c>
      <c r="I525" s="119">
        <v>14700</v>
      </c>
    </row>
    <row r="526" spans="1:9" s="59" customFormat="1" ht="25.5">
      <c r="A526" s="128">
        <v>513</v>
      </c>
      <c r="B526" s="194" t="s">
        <v>1909</v>
      </c>
      <c r="C526" s="194" t="s">
        <v>2065</v>
      </c>
      <c r="D526" s="131" t="s">
        <v>41</v>
      </c>
      <c r="E526" s="184">
        <v>10000</v>
      </c>
      <c r="F526" s="184">
        <v>0</v>
      </c>
      <c r="G526" s="184">
        <f t="shared" si="11"/>
        <v>10000</v>
      </c>
      <c r="H526" s="130" t="s">
        <v>115</v>
      </c>
      <c r="I526" s="119">
        <v>11500</v>
      </c>
    </row>
    <row r="527" spans="1:9" s="59" customFormat="1" ht="25.5">
      <c r="A527" s="128">
        <v>514</v>
      </c>
      <c r="B527" s="194" t="s">
        <v>1910</v>
      </c>
      <c r="C527" s="194" t="s">
        <v>2066</v>
      </c>
      <c r="D527" s="131" t="s">
        <v>41</v>
      </c>
      <c r="E527" s="184">
        <v>19750</v>
      </c>
      <c r="F527" s="184">
        <v>0</v>
      </c>
      <c r="G527" s="184">
        <f t="shared" si="11"/>
        <v>19750</v>
      </c>
      <c r="H527" s="130" t="s">
        <v>115</v>
      </c>
      <c r="I527" s="119">
        <v>22450</v>
      </c>
    </row>
    <row r="528" spans="1:9" s="59" customFormat="1" ht="25.5">
      <c r="A528" s="128">
        <v>515</v>
      </c>
      <c r="B528" s="193" t="s">
        <v>1911</v>
      </c>
      <c r="C528" s="194" t="s">
        <v>2067</v>
      </c>
      <c r="D528" s="131" t="s">
        <v>41</v>
      </c>
      <c r="E528" s="184">
        <v>8213</v>
      </c>
      <c r="F528" s="184">
        <v>0</v>
      </c>
      <c r="G528" s="184">
        <f aca="true" t="shared" si="12" ref="G528:G555">E528-F528</f>
        <v>8213</v>
      </c>
      <c r="H528" s="130" t="s">
        <v>115</v>
      </c>
      <c r="I528" s="119">
        <v>15230</v>
      </c>
    </row>
    <row r="529" spans="1:9" s="59" customFormat="1" ht="25.5">
      <c r="A529" s="128">
        <v>516</v>
      </c>
      <c r="B529" s="194" t="s">
        <v>1912</v>
      </c>
      <c r="C529" s="194" t="s">
        <v>2068</v>
      </c>
      <c r="D529" s="131" t="s">
        <v>41</v>
      </c>
      <c r="E529" s="184">
        <v>10919</v>
      </c>
      <c r="F529" s="184">
        <v>0</v>
      </c>
      <c r="G529" s="184">
        <f t="shared" si="12"/>
        <v>10919</v>
      </c>
      <c r="H529" s="130" t="s">
        <v>115</v>
      </c>
      <c r="I529" s="119">
        <v>29400</v>
      </c>
    </row>
    <row r="530" spans="1:9" s="59" customFormat="1" ht="15" customHeight="1">
      <c r="A530" s="128">
        <v>517</v>
      </c>
      <c r="B530" s="194" t="s">
        <v>1913</v>
      </c>
      <c r="C530" s="194" t="s">
        <v>2069</v>
      </c>
      <c r="D530" s="131" t="s">
        <v>154</v>
      </c>
      <c r="E530" s="184">
        <v>19623</v>
      </c>
      <c r="F530" s="184">
        <v>0</v>
      </c>
      <c r="G530" s="184">
        <f t="shared" si="12"/>
        <v>19623</v>
      </c>
      <c r="H530" s="130" t="s">
        <v>115</v>
      </c>
      <c r="I530" s="119">
        <v>10500</v>
      </c>
    </row>
    <row r="531" spans="1:9" s="59" customFormat="1" ht="18" customHeight="1">
      <c r="A531" s="128">
        <v>518</v>
      </c>
      <c r="B531" s="193" t="s">
        <v>1914</v>
      </c>
      <c r="C531" s="194" t="s">
        <v>2070</v>
      </c>
      <c r="D531" s="131" t="s">
        <v>154</v>
      </c>
      <c r="E531" s="184">
        <v>9000</v>
      </c>
      <c r="F531" s="184">
        <v>0</v>
      </c>
      <c r="G531" s="184">
        <f t="shared" si="12"/>
        <v>9000</v>
      </c>
      <c r="H531" s="130" t="s">
        <v>115</v>
      </c>
      <c r="I531" s="119">
        <v>20000</v>
      </c>
    </row>
    <row r="532" spans="1:9" s="59" customFormat="1" ht="17.25" customHeight="1">
      <c r="A532" s="128">
        <v>519</v>
      </c>
      <c r="B532" s="194" t="s">
        <v>1915</v>
      </c>
      <c r="C532" s="194" t="s">
        <v>2071</v>
      </c>
      <c r="D532" s="131" t="s">
        <v>154</v>
      </c>
      <c r="E532" s="184">
        <v>35941</v>
      </c>
      <c r="F532" s="184">
        <v>0</v>
      </c>
      <c r="G532" s="184">
        <f t="shared" si="12"/>
        <v>35941</v>
      </c>
      <c r="H532" s="130" t="s">
        <v>115</v>
      </c>
      <c r="I532" s="119">
        <v>19600</v>
      </c>
    </row>
    <row r="533" spans="1:9" s="59" customFormat="1" ht="25.5">
      <c r="A533" s="128">
        <v>520</v>
      </c>
      <c r="B533" s="194" t="s">
        <v>1916</v>
      </c>
      <c r="C533" s="194" t="s">
        <v>2072</v>
      </c>
      <c r="D533" s="131" t="s">
        <v>154</v>
      </c>
      <c r="E533" s="184">
        <v>35000</v>
      </c>
      <c r="F533" s="184">
        <v>0</v>
      </c>
      <c r="G533" s="184">
        <f t="shared" si="12"/>
        <v>35000</v>
      </c>
      <c r="H533" s="130" t="s">
        <v>115</v>
      </c>
      <c r="I533" s="119">
        <v>23925</v>
      </c>
    </row>
    <row r="534" spans="1:9" s="59" customFormat="1" ht="25.5">
      <c r="A534" s="128">
        <v>521</v>
      </c>
      <c r="B534" s="194" t="s">
        <v>1917</v>
      </c>
      <c r="C534" s="194" t="s">
        <v>2073</v>
      </c>
      <c r="D534" s="131" t="s">
        <v>154</v>
      </c>
      <c r="E534" s="184">
        <v>23000</v>
      </c>
      <c r="F534" s="184">
        <v>0</v>
      </c>
      <c r="G534" s="184">
        <f t="shared" si="12"/>
        <v>23000</v>
      </c>
      <c r="H534" s="130" t="s">
        <v>115</v>
      </c>
      <c r="I534" s="119">
        <v>2770</v>
      </c>
    </row>
    <row r="535" spans="1:9" s="59" customFormat="1" ht="25.5">
      <c r="A535" s="128">
        <v>522</v>
      </c>
      <c r="B535" s="193" t="s">
        <v>1918</v>
      </c>
      <c r="C535" s="194" t="s">
        <v>494</v>
      </c>
      <c r="D535" s="131" t="s">
        <v>154</v>
      </c>
      <c r="E535" s="184">
        <v>67175</v>
      </c>
      <c r="F535" s="184">
        <v>0</v>
      </c>
      <c r="G535" s="184">
        <f t="shared" si="12"/>
        <v>67175</v>
      </c>
      <c r="H535" s="130" t="s">
        <v>115</v>
      </c>
      <c r="I535" s="119">
        <v>35200</v>
      </c>
    </row>
    <row r="536" spans="1:9" s="59" customFormat="1" ht="25.5">
      <c r="A536" s="128">
        <v>523</v>
      </c>
      <c r="B536" s="194" t="s">
        <v>1919</v>
      </c>
      <c r="C536" s="194" t="s">
        <v>493</v>
      </c>
      <c r="D536" s="131" t="s">
        <v>41</v>
      </c>
      <c r="E536" s="184">
        <v>280000</v>
      </c>
      <c r="F536" s="184">
        <v>0</v>
      </c>
      <c r="G536" s="184">
        <f t="shared" si="12"/>
        <v>280000</v>
      </c>
      <c r="H536" s="130" t="s">
        <v>115</v>
      </c>
      <c r="I536" s="119">
        <v>3298</v>
      </c>
    </row>
    <row r="537" spans="1:9" s="59" customFormat="1" ht="25.5">
      <c r="A537" s="128">
        <v>524</v>
      </c>
      <c r="B537" s="194" t="s">
        <v>1920</v>
      </c>
      <c r="C537" s="194" t="s">
        <v>2074</v>
      </c>
      <c r="D537" s="131" t="s">
        <v>41</v>
      </c>
      <c r="E537" s="184">
        <v>85000</v>
      </c>
      <c r="F537" s="184">
        <v>0</v>
      </c>
      <c r="G537" s="184">
        <f t="shared" si="12"/>
        <v>85000</v>
      </c>
      <c r="H537" s="130" t="s">
        <v>115</v>
      </c>
      <c r="I537" s="119">
        <v>494</v>
      </c>
    </row>
    <row r="538" spans="1:9" s="59" customFormat="1" ht="25.5">
      <c r="A538" s="128">
        <v>525</v>
      </c>
      <c r="B538" s="194" t="s">
        <v>1921</v>
      </c>
      <c r="C538" s="194" t="s">
        <v>2075</v>
      </c>
      <c r="D538" s="131" t="s">
        <v>41</v>
      </c>
      <c r="E538" s="184">
        <v>5000</v>
      </c>
      <c r="F538" s="184">
        <v>0</v>
      </c>
      <c r="G538" s="184">
        <f t="shared" si="12"/>
        <v>5000</v>
      </c>
      <c r="H538" s="130" t="s">
        <v>115</v>
      </c>
      <c r="I538" s="119">
        <v>3275</v>
      </c>
    </row>
    <row r="539" spans="1:9" s="59" customFormat="1" ht="25.5">
      <c r="A539" s="128">
        <v>526</v>
      </c>
      <c r="B539" s="194" t="s">
        <v>1922</v>
      </c>
      <c r="C539" s="194" t="s">
        <v>2076</v>
      </c>
      <c r="D539" s="131" t="s">
        <v>41</v>
      </c>
      <c r="E539" s="184">
        <v>121000</v>
      </c>
      <c r="F539" s="184">
        <v>0</v>
      </c>
      <c r="G539" s="184">
        <f t="shared" si="12"/>
        <v>121000</v>
      </c>
      <c r="H539" s="130" t="s">
        <v>115</v>
      </c>
      <c r="I539" s="119">
        <v>2867</v>
      </c>
    </row>
    <row r="540" spans="1:9" s="59" customFormat="1" ht="25.5">
      <c r="A540" s="128">
        <v>527</v>
      </c>
      <c r="B540" s="194" t="s">
        <v>1923</v>
      </c>
      <c r="C540" s="194" t="s">
        <v>2077</v>
      </c>
      <c r="D540" s="131" t="s">
        <v>41</v>
      </c>
      <c r="E540" s="184">
        <v>715</v>
      </c>
      <c r="F540" s="184">
        <v>0</v>
      </c>
      <c r="G540" s="184">
        <f t="shared" si="12"/>
        <v>715</v>
      </c>
      <c r="H540" s="130" t="s">
        <v>115</v>
      </c>
      <c r="I540" s="119">
        <v>11920</v>
      </c>
    </row>
    <row r="541" spans="1:9" s="59" customFormat="1" ht="25.5">
      <c r="A541" s="128">
        <v>528</v>
      </c>
      <c r="B541" s="194" t="s">
        <v>1924</v>
      </c>
      <c r="C541" s="194" t="s">
        <v>2078</v>
      </c>
      <c r="D541" s="131" t="s">
        <v>41</v>
      </c>
      <c r="E541" s="184">
        <v>20000</v>
      </c>
      <c r="F541" s="184">
        <v>0</v>
      </c>
      <c r="G541" s="184">
        <f t="shared" si="12"/>
        <v>20000</v>
      </c>
      <c r="H541" s="130" t="s">
        <v>115</v>
      </c>
      <c r="I541" s="119">
        <v>43558</v>
      </c>
    </row>
    <row r="542" spans="1:9" s="59" customFormat="1" ht="25.5">
      <c r="A542" s="128">
        <v>529</v>
      </c>
      <c r="B542" s="194" t="s">
        <v>1925</v>
      </c>
      <c r="C542" s="194" t="s">
        <v>2079</v>
      </c>
      <c r="D542" s="131" t="s">
        <v>41</v>
      </c>
      <c r="E542" s="184">
        <v>8500</v>
      </c>
      <c r="F542" s="184">
        <v>0</v>
      </c>
      <c r="G542" s="184">
        <f t="shared" si="12"/>
        <v>8500</v>
      </c>
      <c r="H542" s="130" t="s">
        <v>115</v>
      </c>
      <c r="I542" s="119">
        <v>551000</v>
      </c>
    </row>
    <row r="543" spans="1:9" s="59" customFormat="1" ht="25.5">
      <c r="A543" s="128">
        <v>530</v>
      </c>
      <c r="B543" s="194" t="s">
        <v>1926</v>
      </c>
      <c r="C543" s="194" t="s">
        <v>2080</v>
      </c>
      <c r="D543" s="131" t="s">
        <v>41</v>
      </c>
      <c r="E543" s="184">
        <v>9973</v>
      </c>
      <c r="F543" s="184">
        <v>0</v>
      </c>
      <c r="G543" s="184">
        <f t="shared" si="12"/>
        <v>9973</v>
      </c>
      <c r="H543" s="130" t="s">
        <v>115</v>
      </c>
      <c r="I543" s="119">
        <v>26000</v>
      </c>
    </row>
    <row r="544" spans="1:9" s="59" customFormat="1" ht="25.5">
      <c r="A544" s="128">
        <v>531</v>
      </c>
      <c r="B544" s="166" t="s">
        <v>1927</v>
      </c>
      <c r="C544" s="194" t="s">
        <v>492</v>
      </c>
      <c r="D544" s="131" t="s">
        <v>41</v>
      </c>
      <c r="E544" s="184">
        <v>9250</v>
      </c>
      <c r="F544" s="184">
        <v>0</v>
      </c>
      <c r="G544" s="184">
        <f t="shared" si="12"/>
        <v>9250</v>
      </c>
      <c r="H544" s="130" t="s">
        <v>115</v>
      </c>
      <c r="I544" s="119">
        <v>1775</v>
      </c>
    </row>
    <row r="545" spans="1:9" s="59" customFormat="1" ht="15" customHeight="1">
      <c r="A545" s="128">
        <v>532</v>
      </c>
      <c r="B545" s="166" t="s">
        <v>1928</v>
      </c>
      <c r="C545" s="194" t="s">
        <v>491</v>
      </c>
      <c r="D545" s="131" t="s">
        <v>41</v>
      </c>
      <c r="E545" s="184">
        <v>54877</v>
      </c>
      <c r="F545" s="184">
        <v>0</v>
      </c>
      <c r="G545" s="184">
        <f t="shared" si="12"/>
        <v>54877</v>
      </c>
      <c r="H545" s="130" t="s">
        <v>115</v>
      </c>
      <c r="I545" s="119">
        <v>2900</v>
      </c>
    </row>
    <row r="546" spans="1:9" s="59" customFormat="1" ht="25.5">
      <c r="A546" s="128">
        <v>533</v>
      </c>
      <c r="B546" s="166" t="s">
        <v>1929</v>
      </c>
      <c r="C546" s="194" t="s">
        <v>2081</v>
      </c>
      <c r="D546" s="131" t="s">
        <v>41</v>
      </c>
      <c r="E546" s="184">
        <v>571400</v>
      </c>
      <c r="F546" s="184">
        <v>0</v>
      </c>
      <c r="G546" s="184">
        <f t="shared" si="12"/>
        <v>571400</v>
      </c>
      <c r="H546" s="130" t="s">
        <v>115</v>
      </c>
      <c r="I546" s="119">
        <v>7000</v>
      </c>
    </row>
    <row r="547" spans="1:9" s="59" customFormat="1" ht="15" customHeight="1">
      <c r="A547" s="128">
        <v>534</v>
      </c>
      <c r="B547" s="166" t="s">
        <v>1930</v>
      </c>
      <c r="C547" s="194" t="s">
        <v>2082</v>
      </c>
      <c r="D547" s="131" t="s">
        <v>154</v>
      </c>
      <c r="E547" s="184">
        <v>3410</v>
      </c>
      <c r="F547" s="184">
        <v>0</v>
      </c>
      <c r="G547" s="184">
        <f t="shared" si="12"/>
        <v>3410</v>
      </c>
      <c r="H547" s="130" t="s">
        <v>115</v>
      </c>
      <c r="I547" s="119">
        <v>401</v>
      </c>
    </row>
    <row r="548" spans="1:9" s="59" customFormat="1" ht="25.5">
      <c r="A548" s="128">
        <v>535</v>
      </c>
      <c r="B548" s="166" t="s">
        <v>1931</v>
      </c>
      <c r="C548" s="194" t="s">
        <v>2083</v>
      </c>
      <c r="D548" s="131" t="s">
        <v>154</v>
      </c>
      <c r="E548" s="184">
        <v>74500</v>
      </c>
      <c r="F548" s="184">
        <v>0</v>
      </c>
      <c r="G548" s="184">
        <f t="shared" si="12"/>
        <v>74500</v>
      </c>
      <c r="H548" s="130" t="s">
        <v>115</v>
      </c>
      <c r="I548" s="119">
        <v>1833</v>
      </c>
    </row>
    <row r="549" spans="1:9" s="59" customFormat="1" ht="25.5">
      <c r="A549" s="128">
        <v>536</v>
      </c>
      <c r="B549" s="166" t="s">
        <v>1930</v>
      </c>
      <c r="C549" s="194" t="s">
        <v>2084</v>
      </c>
      <c r="D549" s="131" t="s">
        <v>154</v>
      </c>
      <c r="E549" s="184">
        <v>57000</v>
      </c>
      <c r="F549" s="184">
        <v>0</v>
      </c>
      <c r="G549" s="184">
        <f t="shared" si="12"/>
        <v>57000</v>
      </c>
      <c r="H549" s="130" t="s">
        <v>115</v>
      </c>
      <c r="I549" s="119">
        <v>1075</v>
      </c>
    </row>
    <row r="550" spans="1:9" s="59" customFormat="1" ht="25.5">
      <c r="A550" s="128">
        <v>537</v>
      </c>
      <c r="B550" s="166" t="s">
        <v>1932</v>
      </c>
      <c r="C550" s="194" t="s">
        <v>2085</v>
      </c>
      <c r="D550" s="131" t="s">
        <v>41</v>
      </c>
      <c r="E550" s="184">
        <v>5000</v>
      </c>
      <c r="F550" s="184">
        <v>0</v>
      </c>
      <c r="G550" s="184">
        <f t="shared" si="12"/>
        <v>5000</v>
      </c>
      <c r="H550" s="130" t="s">
        <v>115</v>
      </c>
      <c r="I550" s="119">
        <v>26789</v>
      </c>
    </row>
    <row r="551" spans="1:9" s="59" customFormat="1" ht="25.5">
      <c r="A551" s="128">
        <v>538</v>
      </c>
      <c r="B551" s="166" t="s">
        <v>1933</v>
      </c>
      <c r="C551" s="194" t="s">
        <v>2086</v>
      </c>
      <c r="D551" s="131" t="s">
        <v>154</v>
      </c>
      <c r="E551" s="184">
        <v>4559783</v>
      </c>
      <c r="F551" s="184">
        <v>0</v>
      </c>
      <c r="G551" s="184">
        <f t="shared" si="12"/>
        <v>4559783</v>
      </c>
      <c r="H551" s="130" t="s">
        <v>115</v>
      </c>
      <c r="I551" s="119">
        <v>10200</v>
      </c>
    </row>
    <row r="552" spans="1:9" s="59" customFormat="1" ht="25.5">
      <c r="A552" s="128">
        <v>539</v>
      </c>
      <c r="B552" s="166" t="s">
        <v>1934</v>
      </c>
      <c r="C552" s="194" t="s">
        <v>2087</v>
      </c>
      <c r="D552" s="131" t="s">
        <v>41</v>
      </c>
      <c r="E552" s="184">
        <v>9852</v>
      </c>
      <c r="F552" s="184">
        <v>0</v>
      </c>
      <c r="G552" s="184">
        <f t="shared" si="12"/>
        <v>9852</v>
      </c>
      <c r="H552" s="130" t="s">
        <v>115</v>
      </c>
      <c r="I552" s="119">
        <v>23929</v>
      </c>
    </row>
    <row r="553" spans="1:9" s="59" customFormat="1" ht="25.5">
      <c r="A553" s="128">
        <v>540</v>
      </c>
      <c r="B553" s="166" t="s">
        <v>1935</v>
      </c>
      <c r="C553" s="194" t="s">
        <v>2088</v>
      </c>
      <c r="D553" s="131" t="s">
        <v>41</v>
      </c>
      <c r="E553" s="184">
        <v>5600</v>
      </c>
      <c r="F553" s="184">
        <v>0</v>
      </c>
      <c r="G553" s="184">
        <f t="shared" si="12"/>
        <v>5600</v>
      </c>
      <c r="H553" s="130" t="s">
        <v>115</v>
      </c>
      <c r="I553" s="119">
        <v>15976</v>
      </c>
    </row>
    <row r="554" spans="1:9" s="59" customFormat="1" ht="25.5">
      <c r="A554" s="128">
        <v>541</v>
      </c>
      <c r="B554" s="166" t="s">
        <v>1936</v>
      </c>
      <c r="C554" s="194" t="s">
        <v>2089</v>
      </c>
      <c r="D554" s="131" t="s">
        <v>41</v>
      </c>
      <c r="E554" s="184">
        <v>10000</v>
      </c>
      <c r="F554" s="184">
        <v>0</v>
      </c>
      <c r="G554" s="184">
        <f t="shared" si="12"/>
        <v>10000</v>
      </c>
      <c r="H554" s="130" t="s">
        <v>115</v>
      </c>
      <c r="I554" s="119">
        <v>36545</v>
      </c>
    </row>
    <row r="555" spans="1:9" s="59" customFormat="1" ht="17.25" customHeight="1">
      <c r="A555" s="128">
        <v>542</v>
      </c>
      <c r="B555" s="198" t="s">
        <v>1937</v>
      </c>
      <c r="C555" s="194" t="s">
        <v>2090</v>
      </c>
      <c r="D555" s="131" t="s">
        <v>41</v>
      </c>
      <c r="E555" s="184">
        <v>22000</v>
      </c>
      <c r="F555" s="184">
        <v>0</v>
      </c>
      <c r="G555" s="184">
        <f t="shared" si="12"/>
        <v>22000</v>
      </c>
      <c r="H555" s="130" t="s">
        <v>115</v>
      </c>
      <c r="I555" s="119">
        <v>107000</v>
      </c>
    </row>
    <row r="556" spans="1:9" s="59" customFormat="1" ht="17.25" customHeight="1">
      <c r="A556" s="63" t="s">
        <v>80</v>
      </c>
      <c r="B556" s="189" t="s">
        <v>164</v>
      </c>
      <c r="C556" s="117">
        <f>COUNTA(C557:C654)</f>
        <v>98</v>
      </c>
      <c r="D556" s="117">
        <f>COUNTA(D557:D654)</f>
        <v>98</v>
      </c>
      <c r="E556" s="190">
        <f>SUM(E557:E654)</f>
        <v>18979769</v>
      </c>
      <c r="F556" s="190">
        <f>SUM(F557:F654)</f>
        <v>0</v>
      </c>
      <c r="G556" s="190">
        <f>SUM(G557:G654)</f>
        <v>18979769</v>
      </c>
      <c r="H556" s="191">
        <f>COUNTA(H557:H654)</f>
        <v>98</v>
      </c>
      <c r="I556" s="119">
        <v>12622</v>
      </c>
    </row>
    <row r="557" spans="1:9" s="59" customFormat="1" ht="25.5">
      <c r="A557" s="128">
        <v>543</v>
      </c>
      <c r="B557" s="151" t="s">
        <v>244</v>
      </c>
      <c r="C557" s="151" t="s">
        <v>528</v>
      </c>
      <c r="D557" s="131" t="s">
        <v>154</v>
      </c>
      <c r="E557" s="199">
        <v>11025</v>
      </c>
      <c r="F557" s="200">
        <v>0</v>
      </c>
      <c r="G557" s="200">
        <f>E557-F557</f>
        <v>11025</v>
      </c>
      <c r="H557" s="131" t="s">
        <v>115</v>
      </c>
      <c r="I557" s="119">
        <v>80000</v>
      </c>
    </row>
    <row r="558" spans="1:9" s="59" customFormat="1" ht="16.5" customHeight="1">
      <c r="A558" s="128">
        <v>544</v>
      </c>
      <c r="B558" s="151" t="s">
        <v>248</v>
      </c>
      <c r="C558" s="151" t="s">
        <v>529</v>
      </c>
      <c r="D558" s="131" t="s">
        <v>41</v>
      </c>
      <c r="E558" s="199">
        <v>9850</v>
      </c>
      <c r="F558" s="200">
        <v>0</v>
      </c>
      <c r="G558" s="200">
        <f aca="true" t="shared" si="13" ref="G558:G621">E558-F558</f>
        <v>9850</v>
      </c>
      <c r="H558" s="131" t="s">
        <v>115</v>
      </c>
      <c r="I558" s="119">
        <v>39780</v>
      </c>
    </row>
    <row r="559" spans="1:9" s="59" customFormat="1" ht="18.75" customHeight="1">
      <c r="A559" s="128">
        <v>545</v>
      </c>
      <c r="B559" s="151" t="s">
        <v>245</v>
      </c>
      <c r="C559" s="151" t="s">
        <v>530</v>
      </c>
      <c r="D559" s="131" t="s">
        <v>41</v>
      </c>
      <c r="E559" s="199">
        <v>14700</v>
      </c>
      <c r="F559" s="200">
        <v>0</v>
      </c>
      <c r="G559" s="200">
        <f t="shared" si="13"/>
        <v>14700</v>
      </c>
      <c r="H559" s="131" t="s">
        <v>115</v>
      </c>
      <c r="I559" s="119">
        <v>3600</v>
      </c>
    </row>
    <row r="560" spans="1:9" s="59" customFormat="1" ht="16.5" customHeight="1">
      <c r="A560" s="128">
        <v>546</v>
      </c>
      <c r="B560" s="151" t="s">
        <v>495</v>
      </c>
      <c r="C560" s="270" t="s">
        <v>531</v>
      </c>
      <c r="D560" s="131" t="s">
        <v>41</v>
      </c>
      <c r="E560" s="199">
        <v>11500</v>
      </c>
      <c r="F560" s="200">
        <v>0</v>
      </c>
      <c r="G560" s="200">
        <f t="shared" si="13"/>
        <v>11500</v>
      </c>
      <c r="H560" s="131" t="s">
        <v>115</v>
      </c>
      <c r="I560" s="119">
        <v>1013</v>
      </c>
    </row>
    <row r="561" spans="1:9" s="59" customFormat="1" ht="18" customHeight="1">
      <c r="A561" s="128">
        <v>547</v>
      </c>
      <c r="B561" s="151" t="s">
        <v>246</v>
      </c>
      <c r="C561" s="270" t="s">
        <v>532</v>
      </c>
      <c r="D561" s="131" t="s">
        <v>41</v>
      </c>
      <c r="E561" s="199">
        <v>22450</v>
      </c>
      <c r="F561" s="200">
        <v>0</v>
      </c>
      <c r="G561" s="200">
        <f t="shared" si="13"/>
        <v>22450</v>
      </c>
      <c r="H561" s="131" t="s">
        <v>115</v>
      </c>
      <c r="I561" s="119">
        <v>51644</v>
      </c>
    </row>
    <row r="562" spans="1:9" s="59" customFormat="1" ht="25.5">
      <c r="A562" s="128">
        <v>548</v>
      </c>
      <c r="B562" s="151" t="s">
        <v>496</v>
      </c>
      <c r="C562" s="270" t="s">
        <v>533</v>
      </c>
      <c r="D562" s="131" t="s">
        <v>154</v>
      </c>
      <c r="E562" s="199">
        <v>15230</v>
      </c>
      <c r="F562" s="200">
        <v>0</v>
      </c>
      <c r="G562" s="200">
        <f t="shared" si="13"/>
        <v>15230</v>
      </c>
      <c r="H562" s="131" t="s">
        <v>115</v>
      </c>
      <c r="I562" s="119">
        <v>1709</v>
      </c>
    </row>
    <row r="563" spans="1:9" s="59" customFormat="1" ht="14.25" customHeight="1">
      <c r="A563" s="128">
        <v>549</v>
      </c>
      <c r="B563" s="151" t="s">
        <v>497</v>
      </c>
      <c r="C563" s="270" t="s">
        <v>2437</v>
      </c>
      <c r="D563" s="131" t="s">
        <v>41</v>
      </c>
      <c r="E563" s="199">
        <v>29400</v>
      </c>
      <c r="F563" s="200">
        <v>0</v>
      </c>
      <c r="G563" s="200">
        <f t="shared" si="13"/>
        <v>29400</v>
      </c>
      <c r="H563" s="131" t="s">
        <v>115</v>
      </c>
      <c r="I563" s="119">
        <v>393570</v>
      </c>
    </row>
    <row r="564" spans="1:9" s="59" customFormat="1" ht="25.5">
      <c r="A564" s="128">
        <v>550</v>
      </c>
      <c r="B564" s="151" t="s">
        <v>465</v>
      </c>
      <c r="C564" s="151" t="s">
        <v>2493</v>
      </c>
      <c r="D564" s="131" t="s">
        <v>41</v>
      </c>
      <c r="E564" s="199">
        <v>10500</v>
      </c>
      <c r="F564" s="200">
        <v>0</v>
      </c>
      <c r="G564" s="200">
        <f t="shared" si="13"/>
        <v>10500</v>
      </c>
      <c r="H564" s="131" t="s">
        <v>117</v>
      </c>
      <c r="I564" s="119">
        <v>1500</v>
      </c>
    </row>
    <row r="565" spans="1:9" s="59" customFormat="1" ht="25.5">
      <c r="A565" s="128">
        <v>551</v>
      </c>
      <c r="B565" s="151" t="s">
        <v>498</v>
      </c>
      <c r="C565" s="270" t="s">
        <v>2438</v>
      </c>
      <c r="D565" s="131" t="s">
        <v>41</v>
      </c>
      <c r="E565" s="199">
        <v>20000</v>
      </c>
      <c r="F565" s="200">
        <v>0</v>
      </c>
      <c r="G565" s="200">
        <f t="shared" si="13"/>
        <v>20000</v>
      </c>
      <c r="H565" s="131" t="s">
        <v>115</v>
      </c>
      <c r="I565" s="119">
        <v>10000</v>
      </c>
    </row>
    <row r="566" spans="1:9" s="59" customFormat="1" ht="15.75" customHeight="1">
      <c r="A566" s="128">
        <v>552</v>
      </c>
      <c r="B566" s="151" t="s">
        <v>499</v>
      </c>
      <c r="C566" s="270" t="s">
        <v>2439</v>
      </c>
      <c r="D566" s="131" t="s">
        <v>41</v>
      </c>
      <c r="E566" s="199">
        <v>19600</v>
      </c>
      <c r="F566" s="200">
        <v>0</v>
      </c>
      <c r="G566" s="200">
        <f t="shared" si="13"/>
        <v>19600</v>
      </c>
      <c r="H566" s="131" t="s">
        <v>117</v>
      </c>
      <c r="I566" s="119">
        <v>48000</v>
      </c>
    </row>
    <row r="567" spans="1:9" s="59" customFormat="1" ht="25.5">
      <c r="A567" s="128">
        <v>553</v>
      </c>
      <c r="B567" s="151" t="s">
        <v>457</v>
      </c>
      <c r="C567" s="270" t="s">
        <v>534</v>
      </c>
      <c r="D567" s="131" t="s">
        <v>154</v>
      </c>
      <c r="E567" s="199">
        <v>23925</v>
      </c>
      <c r="F567" s="200">
        <v>0</v>
      </c>
      <c r="G567" s="200">
        <f t="shared" si="13"/>
        <v>23925</v>
      </c>
      <c r="H567" s="131" t="s">
        <v>115</v>
      </c>
      <c r="I567" s="119">
        <v>5600</v>
      </c>
    </row>
    <row r="568" spans="1:9" s="59" customFormat="1" ht="25.5">
      <c r="A568" s="128">
        <v>554</v>
      </c>
      <c r="B568" s="151" t="s">
        <v>235</v>
      </c>
      <c r="C568" s="270" t="s">
        <v>535</v>
      </c>
      <c r="D568" s="131" t="s">
        <v>41</v>
      </c>
      <c r="E568" s="199">
        <v>2770</v>
      </c>
      <c r="F568" s="200">
        <v>0</v>
      </c>
      <c r="G568" s="200">
        <f t="shared" si="13"/>
        <v>2770</v>
      </c>
      <c r="H568" s="131" t="s">
        <v>115</v>
      </c>
      <c r="I568" s="119">
        <v>30516</v>
      </c>
    </row>
    <row r="569" spans="1:9" s="59" customFormat="1" ht="25.5">
      <c r="A569" s="128">
        <v>555</v>
      </c>
      <c r="B569" s="151" t="s">
        <v>242</v>
      </c>
      <c r="C569" s="270" t="s">
        <v>2440</v>
      </c>
      <c r="D569" s="131" t="s">
        <v>154</v>
      </c>
      <c r="E569" s="199">
        <v>35200</v>
      </c>
      <c r="F569" s="200">
        <v>0</v>
      </c>
      <c r="G569" s="200">
        <f t="shared" si="13"/>
        <v>35200</v>
      </c>
      <c r="H569" s="131" t="s">
        <v>115</v>
      </c>
      <c r="I569" s="119">
        <v>19000</v>
      </c>
    </row>
    <row r="570" spans="1:9" s="59" customFormat="1" ht="25.5">
      <c r="A570" s="128">
        <v>556</v>
      </c>
      <c r="B570" s="151" t="s">
        <v>500</v>
      </c>
      <c r="C570" s="270" t="s">
        <v>2441</v>
      </c>
      <c r="D570" s="131" t="s">
        <v>41</v>
      </c>
      <c r="E570" s="199">
        <v>3298</v>
      </c>
      <c r="F570" s="200">
        <v>0</v>
      </c>
      <c r="G570" s="200">
        <f t="shared" si="13"/>
        <v>3298</v>
      </c>
      <c r="H570" s="131" t="s">
        <v>115</v>
      </c>
      <c r="I570" s="119">
        <v>2468</v>
      </c>
    </row>
    <row r="571" spans="1:9" s="59" customFormat="1" ht="25.5">
      <c r="A571" s="128">
        <v>557</v>
      </c>
      <c r="B571" s="151" t="s">
        <v>243</v>
      </c>
      <c r="C571" s="270" t="s">
        <v>2442</v>
      </c>
      <c r="D571" s="131" t="s">
        <v>41</v>
      </c>
      <c r="E571" s="199">
        <v>494</v>
      </c>
      <c r="F571" s="200">
        <v>0</v>
      </c>
      <c r="G571" s="200">
        <f t="shared" si="13"/>
        <v>494</v>
      </c>
      <c r="H571" s="131" t="s">
        <v>115</v>
      </c>
      <c r="I571" s="119">
        <v>2250</v>
      </c>
    </row>
    <row r="572" spans="1:9" s="59" customFormat="1" ht="25.5">
      <c r="A572" s="128">
        <v>558</v>
      </c>
      <c r="B572" s="151" t="s">
        <v>501</v>
      </c>
      <c r="C572" s="270" t="s">
        <v>2443</v>
      </c>
      <c r="D572" s="131" t="s">
        <v>41</v>
      </c>
      <c r="E572" s="199">
        <v>3275</v>
      </c>
      <c r="F572" s="200">
        <v>0</v>
      </c>
      <c r="G572" s="200">
        <f t="shared" si="13"/>
        <v>3275</v>
      </c>
      <c r="H572" s="131" t="s">
        <v>115</v>
      </c>
      <c r="I572" s="119">
        <v>7200</v>
      </c>
    </row>
    <row r="573" spans="1:9" s="59" customFormat="1" ht="25.5">
      <c r="A573" s="128">
        <v>559</v>
      </c>
      <c r="B573" s="151" t="s">
        <v>240</v>
      </c>
      <c r="C573" s="270" t="s">
        <v>2444</v>
      </c>
      <c r="D573" s="131" t="s">
        <v>154</v>
      </c>
      <c r="E573" s="199">
        <v>2867</v>
      </c>
      <c r="F573" s="200">
        <v>0</v>
      </c>
      <c r="G573" s="200">
        <f t="shared" si="13"/>
        <v>2867</v>
      </c>
      <c r="H573" s="131" t="s">
        <v>115</v>
      </c>
      <c r="I573" s="119">
        <v>1750</v>
      </c>
    </row>
    <row r="574" spans="1:9" s="59" customFormat="1" ht="25.5">
      <c r="A574" s="128">
        <v>560</v>
      </c>
      <c r="B574" s="151" t="s">
        <v>456</v>
      </c>
      <c r="C574" s="270" t="s">
        <v>2445</v>
      </c>
      <c r="D574" s="131" t="s">
        <v>41</v>
      </c>
      <c r="E574" s="199">
        <v>11920</v>
      </c>
      <c r="F574" s="200">
        <v>0</v>
      </c>
      <c r="G574" s="200">
        <f t="shared" si="13"/>
        <v>11920</v>
      </c>
      <c r="H574" s="131" t="s">
        <v>115</v>
      </c>
      <c r="I574" s="119">
        <v>63150</v>
      </c>
    </row>
    <row r="575" spans="1:9" s="59" customFormat="1" ht="25.5">
      <c r="A575" s="128">
        <v>561</v>
      </c>
      <c r="B575" s="151" t="s">
        <v>234</v>
      </c>
      <c r="C575" s="270" t="s">
        <v>2446</v>
      </c>
      <c r="D575" s="131" t="s">
        <v>154</v>
      </c>
      <c r="E575" s="199">
        <v>43558</v>
      </c>
      <c r="F575" s="200">
        <v>0</v>
      </c>
      <c r="G575" s="200">
        <f t="shared" si="13"/>
        <v>43558</v>
      </c>
      <c r="H575" s="131" t="s">
        <v>115</v>
      </c>
      <c r="I575" s="119">
        <v>400000</v>
      </c>
    </row>
    <row r="576" spans="1:9" s="59" customFormat="1" ht="25.5">
      <c r="A576" s="128">
        <v>562</v>
      </c>
      <c r="B576" s="151" t="s">
        <v>502</v>
      </c>
      <c r="C576" s="270" t="s">
        <v>2447</v>
      </c>
      <c r="D576" s="131" t="s">
        <v>41</v>
      </c>
      <c r="E576" s="199">
        <v>551000</v>
      </c>
      <c r="F576" s="200">
        <v>0</v>
      </c>
      <c r="G576" s="200">
        <f t="shared" si="13"/>
        <v>551000</v>
      </c>
      <c r="H576" s="131" t="s">
        <v>115</v>
      </c>
      <c r="I576" s="119">
        <v>4607</v>
      </c>
    </row>
    <row r="577" spans="1:9" s="59" customFormat="1" ht="25.5">
      <c r="A577" s="128">
        <v>563</v>
      </c>
      <c r="B577" s="151" t="s">
        <v>503</v>
      </c>
      <c r="C577" s="270" t="s">
        <v>2448</v>
      </c>
      <c r="D577" s="131" t="s">
        <v>41</v>
      </c>
      <c r="E577" s="199">
        <v>26000</v>
      </c>
      <c r="F577" s="200">
        <v>0</v>
      </c>
      <c r="G577" s="200">
        <f t="shared" si="13"/>
        <v>26000</v>
      </c>
      <c r="H577" s="131" t="s">
        <v>115</v>
      </c>
      <c r="I577" s="119">
        <v>230000</v>
      </c>
    </row>
    <row r="578" spans="1:9" s="59" customFormat="1" ht="25.5">
      <c r="A578" s="128">
        <v>564</v>
      </c>
      <c r="B578" s="151" t="s">
        <v>240</v>
      </c>
      <c r="C578" s="270" t="s">
        <v>536</v>
      </c>
      <c r="D578" s="131" t="s">
        <v>41</v>
      </c>
      <c r="E578" s="199">
        <v>1775</v>
      </c>
      <c r="F578" s="200">
        <v>0</v>
      </c>
      <c r="G578" s="200">
        <f t="shared" si="13"/>
        <v>1775</v>
      </c>
      <c r="H578" s="131" t="s">
        <v>115</v>
      </c>
      <c r="I578" s="119">
        <v>1108000</v>
      </c>
    </row>
    <row r="579" spans="1:9" s="59" customFormat="1" ht="25.5">
      <c r="A579" s="128">
        <v>565</v>
      </c>
      <c r="B579" s="151" t="s">
        <v>238</v>
      </c>
      <c r="C579" s="270" t="s">
        <v>537</v>
      </c>
      <c r="D579" s="131" t="s">
        <v>41</v>
      </c>
      <c r="E579" s="199">
        <v>2900</v>
      </c>
      <c r="F579" s="200">
        <v>0</v>
      </c>
      <c r="G579" s="200">
        <f t="shared" si="13"/>
        <v>2900</v>
      </c>
      <c r="H579" s="131" t="s">
        <v>115</v>
      </c>
      <c r="I579" s="119">
        <v>96400</v>
      </c>
    </row>
    <row r="580" spans="1:9" s="59" customFormat="1" ht="25.5">
      <c r="A580" s="128">
        <v>566</v>
      </c>
      <c r="B580" s="151" t="s">
        <v>504</v>
      </c>
      <c r="C580" s="270" t="s">
        <v>2449</v>
      </c>
      <c r="D580" s="131" t="s">
        <v>154</v>
      </c>
      <c r="E580" s="199">
        <v>7000</v>
      </c>
      <c r="F580" s="200">
        <v>0</v>
      </c>
      <c r="G580" s="200">
        <f t="shared" si="13"/>
        <v>7000</v>
      </c>
      <c r="H580" s="131" t="s">
        <v>115</v>
      </c>
      <c r="I580" s="119">
        <v>70200</v>
      </c>
    </row>
    <row r="581" spans="1:9" s="59" customFormat="1" ht="25.5">
      <c r="A581" s="128">
        <v>567</v>
      </c>
      <c r="B581" s="151" t="s">
        <v>505</v>
      </c>
      <c r="C581" s="270" t="s">
        <v>2450</v>
      </c>
      <c r="D581" s="131" t="s">
        <v>41</v>
      </c>
      <c r="E581" s="199">
        <v>401</v>
      </c>
      <c r="F581" s="200">
        <v>0</v>
      </c>
      <c r="G581" s="200">
        <f t="shared" si="13"/>
        <v>401</v>
      </c>
      <c r="H581" s="131" t="s">
        <v>115</v>
      </c>
      <c r="I581" s="119">
        <v>1026000</v>
      </c>
    </row>
    <row r="582" spans="1:9" s="59" customFormat="1" ht="25.5">
      <c r="A582" s="128">
        <v>568</v>
      </c>
      <c r="B582" s="151" t="s">
        <v>236</v>
      </c>
      <c r="C582" s="270" t="s">
        <v>2451</v>
      </c>
      <c r="D582" s="131" t="s">
        <v>41</v>
      </c>
      <c r="E582" s="199">
        <v>1833</v>
      </c>
      <c r="F582" s="200">
        <v>0</v>
      </c>
      <c r="G582" s="200">
        <f t="shared" si="13"/>
        <v>1833</v>
      </c>
      <c r="H582" s="131" t="s">
        <v>115</v>
      </c>
      <c r="I582" s="119">
        <v>235400</v>
      </c>
    </row>
    <row r="583" spans="1:9" s="59" customFormat="1" ht="25.5">
      <c r="A583" s="128">
        <v>569</v>
      </c>
      <c r="B583" s="151" t="s">
        <v>236</v>
      </c>
      <c r="C583" s="270" t="s">
        <v>2452</v>
      </c>
      <c r="D583" s="131" t="s">
        <v>41</v>
      </c>
      <c r="E583" s="199">
        <v>1075</v>
      </c>
      <c r="F583" s="200">
        <v>0</v>
      </c>
      <c r="G583" s="200">
        <f t="shared" si="13"/>
        <v>1075</v>
      </c>
      <c r="H583" s="131" t="s">
        <v>115</v>
      </c>
      <c r="I583" s="119">
        <v>400</v>
      </c>
    </row>
    <row r="584" spans="1:9" s="59" customFormat="1" ht="25.5">
      <c r="A584" s="128">
        <v>570</v>
      </c>
      <c r="B584" s="151" t="s">
        <v>506</v>
      </c>
      <c r="C584" s="270" t="s">
        <v>2453</v>
      </c>
      <c r="D584" s="131" t="s">
        <v>41</v>
      </c>
      <c r="E584" s="199">
        <v>26789</v>
      </c>
      <c r="F584" s="200">
        <v>0</v>
      </c>
      <c r="G584" s="200">
        <f t="shared" si="13"/>
        <v>26789</v>
      </c>
      <c r="H584" s="131" t="s">
        <v>115</v>
      </c>
      <c r="I584" s="119">
        <v>300000</v>
      </c>
    </row>
    <row r="585" spans="1:9" s="59" customFormat="1" ht="25.5">
      <c r="A585" s="128">
        <v>571</v>
      </c>
      <c r="B585" s="151" t="s">
        <v>527</v>
      </c>
      <c r="C585" s="270" t="s">
        <v>2494</v>
      </c>
      <c r="D585" s="131" t="s">
        <v>41</v>
      </c>
      <c r="E585" s="199">
        <v>10200</v>
      </c>
      <c r="F585" s="200">
        <v>0</v>
      </c>
      <c r="G585" s="200">
        <f t="shared" si="13"/>
        <v>10200</v>
      </c>
      <c r="H585" s="131" t="s">
        <v>115</v>
      </c>
      <c r="I585" s="119">
        <v>1636</v>
      </c>
    </row>
    <row r="586" spans="1:9" s="59" customFormat="1" ht="25.5">
      <c r="A586" s="128">
        <v>572</v>
      </c>
      <c r="B586" s="151" t="s">
        <v>507</v>
      </c>
      <c r="C586" s="270" t="s">
        <v>538</v>
      </c>
      <c r="D586" s="131" t="s">
        <v>154</v>
      </c>
      <c r="E586" s="199">
        <v>23929</v>
      </c>
      <c r="F586" s="200">
        <v>0</v>
      </c>
      <c r="G586" s="200">
        <f t="shared" si="13"/>
        <v>23929</v>
      </c>
      <c r="H586" s="131" t="s">
        <v>115</v>
      </c>
      <c r="I586" s="119">
        <v>8400</v>
      </c>
    </row>
    <row r="587" spans="1:9" s="59" customFormat="1" ht="25.5">
      <c r="A587" s="128">
        <v>573</v>
      </c>
      <c r="B587" s="151" t="s">
        <v>506</v>
      </c>
      <c r="C587" s="270" t="s">
        <v>539</v>
      </c>
      <c r="D587" s="131" t="s">
        <v>154</v>
      </c>
      <c r="E587" s="199">
        <v>15976</v>
      </c>
      <c r="F587" s="200">
        <v>0</v>
      </c>
      <c r="G587" s="200">
        <f t="shared" si="13"/>
        <v>15976</v>
      </c>
      <c r="H587" s="131" t="s">
        <v>115</v>
      </c>
      <c r="I587" s="119">
        <v>170000</v>
      </c>
    </row>
    <row r="588" spans="1:9" s="59" customFormat="1" ht="25.5">
      <c r="A588" s="128">
        <v>574</v>
      </c>
      <c r="B588" s="151" t="s">
        <v>508</v>
      </c>
      <c r="C588" s="270" t="s">
        <v>540</v>
      </c>
      <c r="D588" s="131" t="s">
        <v>154</v>
      </c>
      <c r="E588" s="199">
        <v>36545</v>
      </c>
      <c r="F588" s="200">
        <v>0</v>
      </c>
      <c r="G588" s="200">
        <f t="shared" si="13"/>
        <v>36545</v>
      </c>
      <c r="H588" s="131" t="s">
        <v>115</v>
      </c>
      <c r="I588" s="119">
        <v>35000</v>
      </c>
    </row>
    <row r="589" spans="1:9" s="59" customFormat="1" ht="25.5">
      <c r="A589" s="128">
        <v>575</v>
      </c>
      <c r="B589" s="151" t="s">
        <v>509</v>
      </c>
      <c r="C589" s="270" t="s">
        <v>541</v>
      </c>
      <c r="D589" s="131" t="s">
        <v>154</v>
      </c>
      <c r="E589" s="199">
        <v>107000</v>
      </c>
      <c r="F589" s="200">
        <v>0</v>
      </c>
      <c r="G589" s="200">
        <f t="shared" si="13"/>
        <v>107000</v>
      </c>
      <c r="H589" s="131" t="s">
        <v>115</v>
      </c>
      <c r="I589" s="119">
        <v>70000</v>
      </c>
    </row>
    <row r="590" spans="1:9" s="59" customFormat="1" ht="25.5">
      <c r="A590" s="128">
        <v>576</v>
      </c>
      <c r="B590" s="151" t="s">
        <v>510</v>
      </c>
      <c r="C590" s="270" t="s">
        <v>2454</v>
      </c>
      <c r="D590" s="131" t="s">
        <v>41</v>
      </c>
      <c r="E590" s="199">
        <v>12622</v>
      </c>
      <c r="F590" s="200">
        <v>0</v>
      </c>
      <c r="G590" s="200">
        <f t="shared" si="13"/>
        <v>12622</v>
      </c>
      <c r="H590" s="131" t="s">
        <v>115</v>
      </c>
      <c r="I590" s="119">
        <v>9000</v>
      </c>
    </row>
    <row r="591" spans="1:9" s="59" customFormat="1" ht="25.5">
      <c r="A591" s="128">
        <v>577</v>
      </c>
      <c r="B591" s="151" t="s">
        <v>251</v>
      </c>
      <c r="C591" s="270" t="s">
        <v>2455</v>
      </c>
      <c r="D591" s="131" t="s">
        <v>154</v>
      </c>
      <c r="E591" s="199">
        <v>80000</v>
      </c>
      <c r="F591" s="200">
        <v>0</v>
      </c>
      <c r="G591" s="200">
        <f t="shared" si="13"/>
        <v>80000</v>
      </c>
      <c r="H591" s="131" t="s">
        <v>115</v>
      </c>
      <c r="I591" s="119">
        <v>50000</v>
      </c>
    </row>
    <row r="592" spans="1:9" s="59" customFormat="1" ht="25.5">
      <c r="A592" s="128">
        <v>578</v>
      </c>
      <c r="B592" s="151" t="s">
        <v>252</v>
      </c>
      <c r="C592" s="270" t="s">
        <v>2456</v>
      </c>
      <c r="D592" s="131" t="s">
        <v>154</v>
      </c>
      <c r="E592" s="199">
        <v>39780</v>
      </c>
      <c r="F592" s="200">
        <v>0</v>
      </c>
      <c r="G592" s="200">
        <f t="shared" si="13"/>
        <v>39780</v>
      </c>
      <c r="H592" s="131" t="s">
        <v>115</v>
      </c>
      <c r="I592" s="119">
        <v>87600</v>
      </c>
    </row>
    <row r="593" spans="1:9" s="59" customFormat="1" ht="25.5">
      <c r="A593" s="128">
        <v>579</v>
      </c>
      <c r="B593" s="151" t="s">
        <v>257</v>
      </c>
      <c r="C593" s="270" t="s">
        <v>2457</v>
      </c>
      <c r="D593" s="131" t="s">
        <v>154</v>
      </c>
      <c r="E593" s="199">
        <v>3600</v>
      </c>
      <c r="F593" s="200">
        <v>0</v>
      </c>
      <c r="G593" s="200">
        <f t="shared" si="13"/>
        <v>3600</v>
      </c>
      <c r="H593" s="131" t="s">
        <v>115</v>
      </c>
      <c r="I593" s="119">
        <v>9188524</v>
      </c>
    </row>
    <row r="594" spans="1:9" s="59" customFormat="1" ht="25.5">
      <c r="A594" s="128">
        <v>580</v>
      </c>
      <c r="B594" s="151" t="s">
        <v>253</v>
      </c>
      <c r="C594" s="270" t="s">
        <v>2458</v>
      </c>
      <c r="D594" s="131" t="s">
        <v>41</v>
      </c>
      <c r="E594" s="199">
        <v>1013</v>
      </c>
      <c r="F594" s="200">
        <v>0</v>
      </c>
      <c r="G594" s="200">
        <f t="shared" si="13"/>
        <v>1013</v>
      </c>
      <c r="H594" s="131" t="s">
        <v>115</v>
      </c>
      <c r="I594" s="119">
        <v>1880</v>
      </c>
    </row>
    <row r="595" spans="1:9" s="59" customFormat="1" ht="25.5">
      <c r="A595" s="128">
        <v>581</v>
      </c>
      <c r="B595" s="151" t="s">
        <v>256</v>
      </c>
      <c r="C595" s="270" t="s">
        <v>2495</v>
      </c>
      <c r="D595" s="131" t="s">
        <v>154</v>
      </c>
      <c r="E595" s="199">
        <v>51644</v>
      </c>
      <c r="F595" s="200">
        <v>0</v>
      </c>
      <c r="G595" s="200">
        <f t="shared" si="13"/>
        <v>51644</v>
      </c>
      <c r="H595" s="131" t="s">
        <v>115</v>
      </c>
      <c r="I595" s="119">
        <v>1340</v>
      </c>
    </row>
    <row r="596" spans="1:9" s="59" customFormat="1" ht="25.5">
      <c r="A596" s="128">
        <v>582</v>
      </c>
      <c r="B596" s="151" t="s">
        <v>254</v>
      </c>
      <c r="C596" s="270" t="s">
        <v>2459</v>
      </c>
      <c r="D596" s="201" t="s">
        <v>41</v>
      </c>
      <c r="E596" s="199">
        <v>1709</v>
      </c>
      <c r="F596" s="200">
        <v>0</v>
      </c>
      <c r="G596" s="200">
        <f t="shared" si="13"/>
        <v>1709</v>
      </c>
      <c r="H596" s="131" t="s">
        <v>115</v>
      </c>
      <c r="I596" s="119">
        <v>80000</v>
      </c>
    </row>
    <row r="597" spans="1:9" s="59" customFormat="1" ht="25.5">
      <c r="A597" s="128">
        <v>583</v>
      </c>
      <c r="B597" s="151" t="s">
        <v>250</v>
      </c>
      <c r="C597" s="270" t="s">
        <v>2460</v>
      </c>
      <c r="D597" s="131" t="s">
        <v>154</v>
      </c>
      <c r="E597" s="199">
        <v>393570</v>
      </c>
      <c r="F597" s="200">
        <v>0</v>
      </c>
      <c r="G597" s="200">
        <f t="shared" si="13"/>
        <v>393570</v>
      </c>
      <c r="H597" s="131" t="s">
        <v>115</v>
      </c>
      <c r="I597" s="119">
        <v>41000</v>
      </c>
    </row>
    <row r="598" spans="1:9" s="59" customFormat="1" ht="25.5">
      <c r="A598" s="128">
        <v>584</v>
      </c>
      <c r="B598" s="151" t="s">
        <v>254</v>
      </c>
      <c r="C598" s="270" t="s">
        <v>2461</v>
      </c>
      <c r="D598" s="131" t="s">
        <v>41</v>
      </c>
      <c r="E598" s="199">
        <v>1500</v>
      </c>
      <c r="F598" s="200">
        <v>0</v>
      </c>
      <c r="G598" s="200">
        <f t="shared" si="13"/>
        <v>1500</v>
      </c>
      <c r="H598" s="131" t="s">
        <v>115</v>
      </c>
      <c r="I598" s="119">
        <v>49005</v>
      </c>
    </row>
    <row r="599" spans="1:9" s="59" customFormat="1" ht="25.5">
      <c r="A599" s="128">
        <v>585</v>
      </c>
      <c r="B599" s="151" t="s">
        <v>249</v>
      </c>
      <c r="C599" s="270" t="s">
        <v>2462</v>
      </c>
      <c r="D599" s="131" t="s">
        <v>154</v>
      </c>
      <c r="E599" s="199">
        <v>10000</v>
      </c>
      <c r="F599" s="200">
        <v>0</v>
      </c>
      <c r="G599" s="200">
        <f t="shared" si="13"/>
        <v>10000</v>
      </c>
      <c r="H599" s="131" t="s">
        <v>115</v>
      </c>
      <c r="I599" s="119">
        <v>135340</v>
      </c>
    </row>
    <row r="600" spans="1:9" s="59" customFormat="1" ht="25.5">
      <c r="A600" s="128">
        <v>586</v>
      </c>
      <c r="B600" s="151" t="s">
        <v>237</v>
      </c>
      <c r="C600" s="270" t="s">
        <v>2463</v>
      </c>
      <c r="D600" s="131" t="s">
        <v>154</v>
      </c>
      <c r="E600" s="199">
        <v>48000</v>
      </c>
      <c r="F600" s="200">
        <v>0</v>
      </c>
      <c r="G600" s="200">
        <f t="shared" si="13"/>
        <v>48000</v>
      </c>
      <c r="H600" s="131" t="s">
        <v>115</v>
      </c>
      <c r="I600" s="119">
        <v>743</v>
      </c>
    </row>
    <row r="601" spans="1:9" s="59" customFormat="1" ht="25.5">
      <c r="A601" s="128">
        <v>587</v>
      </c>
      <c r="B601" s="151" t="s">
        <v>259</v>
      </c>
      <c r="C601" s="270" t="s">
        <v>542</v>
      </c>
      <c r="D601" s="131" t="s">
        <v>154</v>
      </c>
      <c r="E601" s="199">
        <v>5600</v>
      </c>
      <c r="F601" s="200">
        <v>0</v>
      </c>
      <c r="G601" s="200">
        <f t="shared" si="13"/>
        <v>5600</v>
      </c>
      <c r="H601" s="131" t="s">
        <v>115</v>
      </c>
      <c r="I601" s="119">
        <v>177400</v>
      </c>
    </row>
    <row r="602" spans="1:9" s="59" customFormat="1" ht="25.5">
      <c r="A602" s="128">
        <v>588</v>
      </c>
      <c r="B602" s="151" t="s">
        <v>247</v>
      </c>
      <c r="C602" s="270" t="s">
        <v>543</v>
      </c>
      <c r="D602" s="131" t="s">
        <v>154</v>
      </c>
      <c r="E602" s="199">
        <v>30516</v>
      </c>
      <c r="F602" s="200">
        <v>0</v>
      </c>
      <c r="G602" s="200">
        <f t="shared" si="13"/>
        <v>30516</v>
      </c>
      <c r="H602" s="131" t="s">
        <v>115</v>
      </c>
      <c r="I602" s="119">
        <v>1156</v>
      </c>
    </row>
    <row r="603" spans="1:9" s="59" customFormat="1" ht="25.5">
      <c r="A603" s="128">
        <v>589</v>
      </c>
      <c r="B603" s="151" t="s">
        <v>511</v>
      </c>
      <c r="C603" s="270" t="s">
        <v>544</v>
      </c>
      <c r="D603" s="131" t="s">
        <v>154</v>
      </c>
      <c r="E603" s="199">
        <v>19000</v>
      </c>
      <c r="F603" s="200">
        <v>0</v>
      </c>
      <c r="G603" s="200">
        <f t="shared" si="13"/>
        <v>19000</v>
      </c>
      <c r="H603" s="131" t="s">
        <v>115</v>
      </c>
      <c r="I603" s="119">
        <v>7500</v>
      </c>
    </row>
    <row r="604" spans="1:9" s="59" customFormat="1" ht="25.5">
      <c r="A604" s="128">
        <v>590</v>
      </c>
      <c r="B604" s="151" t="s">
        <v>255</v>
      </c>
      <c r="C604" s="270" t="s">
        <v>545</v>
      </c>
      <c r="D604" s="131" t="s">
        <v>154</v>
      </c>
      <c r="E604" s="199">
        <v>2468</v>
      </c>
      <c r="F604" s="202">
        <v>0</v>
      </c>
      <c r="G604" s="200">
        <f t="shared" si="13"/>
        <v>2468</v>
      </c>
      <c r="H604" s="131" t="s">
        <v>115</v>
      </c>
      <c r="I604" s="119">
        <v>505000</v>
      </c>
    </row>
    <row r="605" spans="1:9" s="59" customFormat="1" ht="25.5">
      <c r="A605" s="128">
        <v>591</v>
      </c>
      <c r="B605" s="151" t="s">
        <v>255</v>
      </c>
      <c r="C605" s="270" t="s">
        <v>2464</v>
      </c>
      <c r="D605" s="131" t="s">
        <v>41</v>
      </c>
      <c r="E605" s="199">
        <v>2250</v>
      </c>
      <c r="F605" s="202">
        <v>0</v>
      </c>
      <c r="G605" s="200">
        <f t="shared" si="13"/>
        <v>2250</v>
      </c>
      <c r="H605" s="131" t="s">
        <v>115</v>
      </c>
      <c r="I605" s="119">
        <v>63400</v>
      </c>
    </row>
    <row r="606" spans="1:9" s="59" customFormat="1" ht="25.5">
      <c r="A606" s="128">
        <v>592</v>
      </c>
      <c r="B606" s="151" t="s">
        <v>258</v>
      </c>
      <c r="C606" s="270" t="s">
        <v>2465</v>
      </c>
      <c r="D606" s="131" t="s">
        <v>41</v>
      </c>
      <c r="E606" s="199">
        <v>7200</v>
      </c>
      <c r="F606" s="202">
        <v>0</v>
      </c>
      <c r="G606" s="200">
        <f t="shared" si="13"/>
        <v>7200</v>
      </c>
      <c r="H606" s="131" t="s">
        <v>115</v>
      </c>
      <c r="I606" s="119">
        <v>5350</v>
      </c>
    </row>
    <row r="607" spans="1:9" s="59" customFormat="1" ht="25.5">
      <c r="A607" s="128">
        <v>593</v>
      </c>
      <c r="B607" s="151" t="s">
        <v>512</v>
      </c>
      <c r="C607" s="270" t="s">
        <v>2466</v>
      </c>
      <c r="D607" s="131" t="s">
        <v>41</v>
      </c>
      <c r="E607" s="203">
        <v>1750</v>
      </c>
      <c r="F607" s="202">
        <v>0</v>
      </c>
      <c r="G607" s="204">
        <f t="shared" si="13"/>
        <v>1750</v>
      </c>
      <c r="H607" s="131" t="s">
        <v>115</v>
      </c>
      <c r="I607" s="119">
        <v>1950</v>
      </c>
    </row>
    <row r="608" spans="1:9" s="59" customFormat="1" ht="25.5">
      <c r="A608" s="128">
        <v>594</v>
      </c>
      <c r="B608" s="151" t="s">
        <v>241</v>
      </c>
      <c r="C608" s="270" t="s">
        <v>2467</v>
      </c>
      <c r="D608" s="131" t="s">
        <v>154</v>
      </c>
      <c r="E608" s="199">
        <v>63150</v>
      </c>
      <c r="F608" s="202">
        <v>0</v>
      </c>
      <c r="G608" s="200">
        <f t="shared" si="13"/>
        <v>63150</v>
      </c>
      <c r="H608" s="131" t="s">
        <v>115</v>
      </c>
      <c r="I608" s="119">
        <v>3375</v>
      </c>
    </row>
    <row r="609" spans="1:9" s="59" customFormat="1" ht="26.25" customHeight="1">
      <c r="A609" s="128">
        <v>595</v>
      </c>
      <c r="B609" s="151" t="s">
        <v>241</v>
      </c>
      <c r="C609" s="270" t="s">
        <v>2468</v>
      </c>
      <c r="D609" s="131" t="s">
        <v>154</v>
      </c>
      <c r="E609" s="199">
        <v>400000</v>
      </c>
      <c r="F609" s="202">
        <v>0</v>
      </c>
      <c r="G609" s="200">
        <f t="shared" si="13"/>
        <v>400000</v>
      </c>
      <c r="H609" s="131" t="s">
        <v>115</v>
      </c>
      <c r="I609" s="119">
        <v>266000</v>
      </c>
    </row>
    <row r="610" spans="1:9" s="59" customFormat="1" ht="15.75" customHeight="1">
      <c r="A610" s="128">
        <v>596</v>
      </c>
      <c r="B610" s="151" t="s">
        <v>512</v>
      </c>
      <c r="C610" s="270" t="s">
        <v>2469</v>
      </c>
      <c r="D610" s="131" t="s">
        <v>41</v>
      </c>
      <c r="E610" s="199">
        <v>4607</v>
      </c>
      <c r="F610" s="202">
        <v>0</v>
      </c>
      <c r="G610" s="200">
        <f t="shared" si="13"/>
        <v>4607</v>
      </c>
      <c r="H610" s="131" t="s">
        <v>115</v>
      </c>
      <c r="I610" s="119">
        <v>2503</v>
      </c>
    </row>
    <row r="611" spans="1:9" s="59" customFormat="1" ht="18.75" customHeight="1">
      <c r="A611" s="128">
        <v>597</v>
      </c>
      <c r="B611" s="151" t="s">
        <v>265</v>
      </c>
      <c r="C611" s="270" t="s">
        <v>2470</v>
      </c>
      <c r="D611" s="131" t="s">
        <v>154</v>
      </c>
      <c r="E611" s="199">
        <v>230000</v>
      </c>
      <c r="F611" s="202">
        <v>0</v>
      </c>
      <c r="G611" s="200">
        <f t="shared" si="13"/>
        <v>230000</v>
      </c>
      <c r="H611" s="131" t="s">
        <v>115</v>
      </c>
      <c r="I611" s="119">
        <v>35000</v>
      </c>
    </row>
    <row r="612" spans="1:9" s="59" customFormat="1" ht="25.5">
      <c r="A612" s="128">
        <v>598</v>
      </c>
      <c r="B612" s="151" t="s">
        <v>261</v>
      </c>
      <c r="C612" s="270" t="s">
        <v>2471</v>
      </c>
      <c r="D612" s="131" t="s">
        <v>154</v>
      </c>
      <c r="E612" s="199">
        <v>1108000</v>
      </c>
      <c r="F612" s="202">
        <v>0</v>
      </c>
      <c r="G612" s="200">
        <f t="shared" si="13"/>
        <v>1108000</v>
      </c>
      <c r="H612" s="131" t="s">
        <v>115</v>
      </c>
      <c r="I612" s="119">
        <v>141800</v>
      </c>
    </row>
    <row r="613" spans="1:9" s="59" customFormat="1" ht="18" customHeight="1">
      <c r="A613" s="128">
        <v>599</v>
      </c>
      <c r="B613" s="151" t="s">
        <v>263</v>
      </c>
      <c r="C613" s="270" t="s">
        <v>2472</v>
      </c>
      <c r="D613" s="131" t="s">
        <v>154</v>
      </c>
      <c r="E613" s="199">
        <v>96400</v>
      </c>
      <c r="F613" s="202">
        <v>0</v>
      </c>
      <c r="G613" s="200">
        <f t="shared" si="13"/>
        <v>96400</v>
      </c>
      <c r="H613" s="131" t="s">
        <v>115</v>
      </c>
      <c r="I613" s="119">
        <v>20000</v>
      </c>
    </row>
    <row r="614" spans="1:9" s="59" customFormat="1" ht="25.5">
      <c r="A614" s="128">
        <v>600</v>
      </c>
      <c r="B614" s="151" t="s">
        <v>264</v>
      </c>
      <c r="C614" s="270" t="s">
        <v>2473</v>
      </c>
      <c r="D614" s="131" t="s">
        <v>154</v>
      </c>
      <c r="E614" s="199">
        <v>70200</v>
      </c>
      <c r="F614" s="202">
        <v>0</v>
      </c>
      <c r="G614" s="200">
        <f t="shared" si="13"/>
        <v>70200</v>
      </c>
      <c r="H614" s="131" t="s">
        <v>115</v>
      </c>
      <c r="I614" s="119">
        <v>72600</v>
      </c>
    </row>
    <row r="615" spans="1:9" s="59" customFormat="1" ht="25.5">
      <c r="A615" s="128">
        <v>601</v>
      </c>
      <c r="B615" s="151" t="s">
        <v>267</v>
      </c>
      <c r="C615" s="270" t="s">
        <v>2474</v>
      </c>
      <c r="D615" s="131" t="s">
        <v>154</v>
      </c>
      <c r="E615" s="199">
        <v>1026000</v>
      </c>
      <c r="F615" s="202">
        <v>0</v>
      </c>
      <c r="G615" s="200">
        <f t="shared" si="13"/>
        <v>1026000</v>
      </c>
      <c r="H615" s="131" t="s">
        <v>115</v>
      </c>
      <c r="I615" s="119">
        <v>13000</v>
      </c>
    </row>
    <row r="616" spans="1:9" s="59" customFormat="1" ht="25.5">
      <c r="A616" s="128">
        <v>602</v>
      </c>
      <c r="B616" s="151" t="s">
        <v>266</v>
      </c>
      <c r="C616" s="270" t="s">
        <v>2475</v>
      </c>
      <c r="D616" s="131" t="s">
        <v>154</v>
      </c>
      <c r="E616" s="199">
        <v>235400</v>
      </c>
      <c r="F616" s="202">
        <v>0</v>
      </c>
      <c r="G616" s="200">
        <f t="shared" si="13"/>
        <v>235400</v>
      </c>
      <c r="H616" s="131" t="s">
        <v>115</v>
      </c>
      <c r="I616" s="119">
        <v>13542</v>
      </c>
    </row>
    <row r="617" spans="1:9" s="59" customFormat="1" ht="25.5">
      <c r="A617" s="128">
        <v>603</v>
      </c>
      <c r="B617" s="151" t="s">
        <v>260</v>
      </c>
      <c r="C617" s="270" t="s">
        <v>2476</v>
      </c>
      <c r="D617" s="131" t="s">
        <v>41</v>
      </c>
      <c r="E617" s="199">
        <v>400</v>
      </c>
      <c r="F617" s="202">
        <v>0</v>
      </c>
      <c r="G617" s="200">
        <f t="shared" si="13"/>
        <v>400</v>
      </c>
      <c r="H617" s="131" t="s">
        <v>115</v>
      </c>
      <c r="I617" s="119">
        <v>2192200</v>
      </c>
    </row>
    <row r="618" spans="1:9" s="59" customFormat="1" ht="25.5">
      <c r="A618" s="128">
        <v>604</v>
      </c>
      <c r="B618" s="151" t="s">
        <v>262</v>
      </c>
      <c r="C618" s="270" t="s">
        <v>2477</v>
      </c>
      <c r="D618" s="131" t="s">
        <v>154</v>
      </c>
      <c r="E618" s="199">
        <v>300000</v>
      </c>
      <c r="F618" s="202">
        <v>0</v>
      </c>
      <c r="G618" s="200">
        <f t="shared" si="13"/>
        <v>300000</v>
      </c>
      <c r="H618" s="131" t="s">
        <v>115</v>
      </c>
      <c r="I618" s="119">
        <f>G655-I619</f>
        <v>39399</v>
      </c>
    </row>
    <row r="619" spans="1:9" s="59" customFormat="1" ht="19.5" customHeight="1">
      <c r="A619" s="128">
        <v>605</v>
      </c>
      <c r="B619" s="151" t="s">
        <v>269</v>
      </c>
      <c r="C619" s="270" t="s">
        <v>2478</v>
      </c>
      <c r="D619" s="131" t="s">
        <v>41</v>
      </c>
      <c r="E619" s="199">
        <v>1636</v>
      </c>
      <c r="F619" s="202">
        <v>0</v>
      </c>
      <c r="G619" s="200">
        <f t="shared" si="13"/>
        <v>1636</v>
      </c>
      <c r="H619" s="131" t="s">
        <v>115</v>
      </c>
      <c r="I619" s="119" t="s">
        <v>459</v>
      </c>
    </row>
    <row r="620" spans="1:9" s="59" customFormat="1" ht="25.5">
      <c r="A620" s="128">
        <v>606</v>
      </c>
      <c r="B620" s="151" t="s">
        <v>268</v>
      </c>
      <c r="C620" s="270" t="s">
        <v>546</v>
      </c>
      <c r="D620" s="131" t="s">
        <v>154</v>
      </c>
      <c r="E620" s="199">
        <v>8400</v>
      </c>
      <c r="F620" s="202">
        <v>0</v>
      </c>
      <c r="G620" s="200">
        <f t="shared" si="13"/>
        <v>8400</v>
      </c>
      <c r="H620" s="131" t="s">
        <v>115</v>
      </c>
      <c r="I620" s="119"/>
    </row>
    <row r="621" spans="1:9" s="59" customFormat="1" ht="25.5">
      <c r="A621" s="128">
        <v>607</v>
      </c>
      <c r="B621" s="151" t="s">
        <v>241</v>
      </c>
      <c r="C621" s="270" t="s">
        <v>547</v>
      </c>
      <c r="D621" s="131" t="s">
        <v>154</v>
      </c>
      <c r="E621" s="199">
        <v>170000</v>
      </c>
      <c r="F621" s="202">
        <v>0</v>
      </c>
      <c r="G621" s="200">
        <f t="shared" si="13"/>
        <v>170000</v>
      </c>
      <c r="H621" s="131" t="s">
        <v>115</v>
      </c>
      <c r="I621" s="119"/>
    </row>
    <row r="622" spans="1:9" s="59" customFormat="1" ht="25.5">
      <c r="A622" s="128">
        <v>608</v>
      </c>
      <c r="B622" s="151" t="s">
        <v>513</v>
      </c>
      <c r="C622" s="270" t="s">
        <v>548</v>
      </c>
      <c r="D622" s="131" t="s">
        <v>154</v>
      </c>
      <c r="E622" s="199">
        <v>35000</v>
      </c>
      <c r="F622" s="202">
        <v>0</v>
      </c>
      <c r="G622" s="200">
        <f aca="true" t="shared" si="14" ref="G622:G654">E622-F622</f>
        <v>35000</v>
      </c>
      <c r="H622" s="131" t="s">
        <v>115</v>
      </c>
      <c r="I622" s="119"/>
    </row>
    <row r="623" spans="1:9" s="59" customFormat="1" ht="25.5">
      <c r="A623" s="128">
        <v>609</v>
      </c>
      <c r="B623" s="151" t="s">
        <v>241</v>
      </c>
      <c r="C623" s="270" t="s">
        <v>2479</v>
      </c>
      <c r="D623" s="131" t="s">
        <v>154</v>
      </c>
      <c r="E623" s="199">
        <v>70000</v>
      </c>
      <c r="F623" s="202">
        <v>0</v>
      </c>
      <c r="G623" s="200">
        <f t="shared" si="14"/>
        <v>70000</v>
      </c>
      <c r="H623" s="131" t="s">
        <v>115</v>
      </c>
      <c r="I623" s="119">
        <v>61542000</v>
      </c>
    </row>
    <row r="624" spans="1:9" s="59" customFormat="1" ht="25.5">
      <c r="A624" s="128">
        <v>610</v>
      </c>
      <c r="B624" s="151" t="s">
        <v>239</v>
      </c>
      <c r="C624" s="270" t="s">
        <v>2480</v>
      </c>
      <c r="D624" s="131" t="s">
        <v>41</v>
      </c>
      <c r="E624" s="199">
        <v>9000</v>
      </c>
      <c r="F624" s="202">
        <v>0</v>
      </c>
      <c r="G624" s="200">
        <f t="shared" si="14"/>
        <v>9000</v>
      </c>
      <c r="H624" s="131" t="s">
        <v>115</v>
      </c>
      <c r="I624" s="119">
        <v>56960000</v>
      </c>
    </row>
    <row r="625" spans="1:9" s="59" customFormat="1" ht="25.5">
      <c r="A625" s="128">
        <v>611</v>
      </c>
      <c r="B625" s="151" t="s">
        <v>514</v>
      </c>
      <c r="C625" s="270" t="s">
        <v>2481</v>
      </c>
      <c r="D625" s="131" t="s">
        <v>154</v>
      </c>
      <c r="E625" s="199">
        <v>50000</v>
      </c>
      <c r="F625" s="202">
        <v>0</v>
      </c>
      <c r="G625" s="200">
        <f t="shared" si="14"/>
        <v>50000</v>
      </c>
      <c r="H625" s="131" t="s">
        <v>115</v>
      </c>
      <c r="I625" s="119">
        <v>11200000</v>
      </c>
    </row>
    <row r="626" spans="1:9" s="59" customFormat="1" ht="25.5">
      <c r="A626" s="128">
        <v>612</v>
      </c>
      <c r="B626" s="151" t="s">
        <v>2428</v>
      </c>
      <c r="C626" s="270" t="s">
        <v>2496</v>
      </c>
      <c r="D626" s="131" t="s">
        <v>154</v>
      </c>
      <c r="E626" s="199">
        <v>300</v>
      </c>
      <c r="F626" s="202">
        <v>0</v>
      </c>
      <c r="G626" s="200">
        <f t="shared" si="14"/>
        <v>300</v>
      </c>
      <c r="H626" s="131" t="s">
        <v>115</v>
      </c>
      <c r="I626" s="119">
        <v>4300000</v>
      </c>
    </row>
    <row r="627" spans="1:9" s="59" customFormat="1" ht="18" customHeight="1">
      <c r="A627" s="128">
        <v>613</v>
      </c>
      <c r="B627" s="151" t="s">
        <v>515</v>
      </c>
      <c r="C627" s="270" t="s">
        <v>2482</v>
      </c>
      <c r="D627" s="131" t="s">
        <v>154</v>
      </c>
      <c r="E627" s="199">
        <v>9188524</v>
      </c>
      <c r="F627" s="202">
        <v>0</v>
      </c>
      <c r="G627" s="200">
        <f t="shared" si="14"/>
        <v>9188524</v>
      </c>
      <c r="H627" s="131" t="s">
        <v>115</v>
      </c>
      <c r="I627" s="119">
        <v>2900000</v>
      </c>
    </row>
    <row r="628" spans="1:9" s="59" customFormat="1" ht="18" customHeight="1">
      <c r="A628" s="128">
        <v>614</v>
      </c>
      <c r="B628" s="151" t="s">
        <v>270</v>
      </c>
      <c r="C628" s="270" t="s">
        <v>2483</v>
      </c>
      <c r="D628" s="131" t="s">
        <v>41</v>
      </c>
      <c r="E628" s="199">
        <v>80000</v>
      </c>
      <c r="F628" s="202">
        <v>0</v>
      </c>
      <c r="G628" s="200">
        <f t="shared" si="14"/>
        <v>80000</v>
      </c>
      <c r="H628" s="131" t="s">
        <v>115</v>
      </c>
      <c r="I628" s="119"/>
    </row>
    <row r="629" spans="1:9" s="59" customFormat="1" ht="18" customHeight="1">
      <c r="A629" s="128">
        <v>615</v>
      </c>
      <c r="B629" s="151" t="s">
        <v>516</v>
      </c>
      <c r="C629" s="270" t="s">
        <v>2484</v>
      </c>
      <c r="D629" s="131" t="s">
        <v>41</v>
      </c>
      <c r="E629" s="199">
        <v>41000</v>
      </c>
      <c r="F629" s="202">
        <v>0</v>
      </c>
      <c r="G629" s="200">
        <f t="shared" si="14"/>
        <v>41000</v>
      </c>
      <c r="H629" s="131" t="s">
        <v>115</v>
      </c>
      <c r="I629" s="119"/>
    </row>
    <row r="630" spans="1:9" s="59" customFormat="1" ht="18" customHeight="1">
      <c r="A630" s="128">
        <v>616</v>
      </c>
      <c r="B630" s="151" t="s">
        <v>247</v>
      </c>
      <c r="C630" s="270" t="s">
        <v>1720</v>
      </c>
      <c r="D630" s="131" t="s">
        <v>41</v>
      </c>
      <c r="E630" s="199">
        <v>136800</v>
      </c>
      <c r="F630" s="202">
        <v>0</v>
      </c>
      <c r="G630" s="200">
        <f t="shared" si="14"/>
        <v>136800</v>
      </c>
      <c r="H630" s="131" t="s">
        <v>115</v>
      </c>
      <c r="I630" s="119"/>
    </row>
    <row r="631" spans="1:9" s="59" customFormat="1" ht="20.25" customHeight="1">
      <c r="A631" s="128">
        <v>617</v>
      </c>
      <c r="B631" s="151" t="s">
        <v>517</v>
      </c>
      <c r="C631" s="270" t="s">
        <v>1722</v>
      </c>
      <c r="D631" s="131" t="s">
        <v>41</v>
      </c>
      <c r="E631" s="199">
        <v>135340</v>
      </c>
      <c r="F631" s="202">
        <v>0</v>
      </c>
      <c r="G631" s="200">
        <f t="shared" si="14"/>
        <v>135340</v>
      </c>
      <c r="H631" s="131" t="s">
        <v>115</v>
      </c>
      <c r="I631" s="119">
        <v>73597000</v>
      </c>
    </row>
    <row r="632" spans="1:9" s="59" customFormat="1" ht="25.5">
      <c r="A632" s="128">
        <v>618</v>
      </c>
      <c r="B632" s="151" t="s">
        <v>518</v>
      </c>
      <c r="C632" s="270" t="s">
        <v>2485</v>
      </c>
      <c r="D632" s="131" t="s">
        <v>41</v>
      </c>
      <c r="E632" s="199">
        <v>743</v>
      </c>
      <c r="F632" s="202">
        <v>0</v>
      </c>
      <c r="G632" s="200">
        <f t="shared" si="14"/>
        <v>743</v>
      </c>
      <c r="H632" s="131" t="s">
        <v>115</v>
      </c>
      <c r="I632" s="119"/>
    </row>
    <row r="633" spans="1:9" s="59" customFormat="1" ht="25.5">
      <c r="A633" s="128">
        <v>619</v>
      </c>
      <c r="B633" s="151" t="s">
        <v>519</v>
      </c>
      <c r="C633" s="270" t="s">
        <v>2486</v>
      </c>
      <c r="D633" s="131" t="s">
        <v>41</v>
      </c>
      <c r="E633" s="199">
        <v>177400</v>
      </c>
      <c r="F633" s="202">
        <v>0</v>
      </c>
      <c r="G633" s="200">
        <f t="shared" si="14"/>
        <v>177400</v>
      </c>
      <c r="H633" s="131" t="s">
        <v>115</v>
      </c>
      <c r="I633" s="119"/>
    </row>
    <row r="634" spans="1:9" s="59" customFormat="1" ht="25.5">
      <c r="A634" s="128">
        <v>620</v>
      </c>
      <c r="B634" s="151" t="s">
        <v>520</v>
      </c>
      <c r="C634" s="270" t="s">
        <v>2487</v>
      </c>
      <c r="D634" s="131" t="s">
        <v>41</v>
      </c>
      <c r="E634" s="199">
        <v>1156</v>
      </c>
      <c r="F634" s="202">
        <v>0</v>
      </c>
      <c r="G634" s="200">
        <f t="shared" si="14"/>
        <v>1156</v>
      </c>
      <c r="H634" s="131" t="s">
        <v>115</v>
      </c>
      <c r="I634" s="119"/>
    </row>
    <row r="635" spans="1:9" s="59" customFormat="1" ht="25.5">
      <c r="A635" s="128">
        <v>621</v>
      </c>
      <c r="B635" s="151" t="s">
        <v>521</v>
      </c>
      <c r="C635" s="270" t="s">
        <v>2488</v>
      </c>
      <c r="D635" s="131" t="s">
        <v>41</v>
      </c>
      <c r="E635" s="199">
        <v>7500</v>
      </c>
      <c r="F635" s="202">
        <v>0</v>
      </c>
      <c r="G635" s="200">
        <f t="shared" si="14"/>
        <v>7500</v>
      </c>
      <c r="H635" s="131" t="s">
        <v>115</v>
      </c>
      <c r="I635" s="119"/>
    </row>
    <row r="636" spans="1:9" s="59" customFormat="1" ht="25.5">
      <c r="A636" s="128">
        <v>622</v>
      </c>
      <c r="B636" s="151" t="s">
        <v>241</v>
      </c>
      <c r="C636" s="270" t="s">
        <v>2489</v>
      </c>
      <c r="D636" s="131" t="s">
        <v>154</v>
      </c>
      <c r="E636" s="199">
        <v>505000</v>
      </c>
      <c r="F636" s="202">
        <v>0</v>
      </c>
      <c r="G636" s="200">
        <f t="shared" si="14"/>
        <v>505000</v>
      </c>
      <c r="H636" s="131" t="s">
        <v>115</v>
      </c>
      <c r="I636" s="119"/>
    </row>
    <row r="637" spans="1:9" s="59" customFormat="1" ht="25.5">
      <c r="A637" s="128">
        <v>623</v>
      </c>
      <c r="B637" s="151" t="s">
        <v>466</v>
      </c>
      <c r="C637" s="270" t="s">
        <v>2490</v>
      </c>
      <c r="D637" s="131" t="s">
        <v>41</v>
      </c>
      <c r="E637" s="199">
        <v>63400</v>
      </c>
      <c r="F637" s="202">
        <v>0</v>
      </c>
      <c r="G637" s="200">
        <f t="shared" si="14"/>
        <v>63400</v>
      </c>
      <c r="H637" s="131" t="s">
        <v>115</v>
      </c>
      <c r="I637" s="119"/>
    </row>
    <row r="638" spans="1:9" s="59" customFormat="1" ht="25.5">
      <c r="A638" s="128">
        <v>624</v>
      </c>
      <c r="B638" s="151" t="s">
        <v>522</v>
      </c>
      <c r="C638" s="270" t="s">
        <v>2491</v>
      </c>
      <c r="D638" s="131" t="s">
        <v>41</v>
      </c>
      <c r="E638" s="199">
        <v>5350</v>
      </c>
      <c r="F638" s="202">
        <v>0</v>
      </c>
      <c r="G638" s="200">
        <f t="shared" si="14"/>
        <v>5350</v>
      </c>
      <c r="H638" s="131" t="s">
        <v>115</v>
      </c>
      <c r="I638" s="119"/>
    </row>
    <row r="639" spans="1:9" s="59" customFormat="1" ht="25.5">
      <c r="A639" s="128">
        <v>625</v>
      </c>
      <c r="B639" s="151" t="s">
        <v>422</v>
      </c>
      <c r="C639" s="270" t="s">
        <v>2492</v>
      </c>
      <c r="D639" s="131" t="s">
        <v>154</v>
      </c>
      <c r="E639" s="199">
        <v>1950</v>
      </c>
      <c r="F639" s="202">
        <v>0</v>
      </c>
      <c r="G639" s="200">
        <f t="shared" si="14"/>
        <v>1950</v>
      </c>
      <c r="H639" s="131" t="s">
        <v>115</v>
      </c>
      <c r="I639" s="119"/>
    </row>
    <row r="640" spans="1:9" s="59" customFormat="1" ht="25.5">
      <c r="A640" s="128">
        <v>626</v>
      </c>
      <c r="B640" s="151" t="s">
        <v>466</v>
      </c>
      <c r="C640" s="270" t="s">
        <v>549</v>
      </c>
      <c r="D640" s="131" t="s">
        <v>154</v>
      </c>
      <c r="E640" s="199">
        <v>3375</v>
      </c>
      <c r="F640" s="202">
        <v>0</v>
      </c>
      <c r="G640" s="200">
        <f t="shared" si="14"/>
        <v>3375</v>
      </c>
      <c r="H640" s="131" t="s">
        <v>115</v>
      </c>
      <c r="I640" s="119"/>
    </row>
    <row r="641" spans="1:9" s="59" customFormat="1" ht="51">
      <c r="A641" s="128">
        <v>627</v>
      </c>
      <c r="B641" s="151" t="s">
        <v>523</v>
      </c>
      <c r="C641" s="270" t="s">
        <v>1721</v>
      </c>
      <c r="D641" s="131" t="s">
        <v>154</v>
      </c>
      <c r="E641" s="199">
        <v>266000</v>
      </c>
      <c r="F641" s="202">
        <v>0</v>
      </c>
      <c r="G641" s="200">
        <f t="shared" si="14"/>
        <v>266000</v>
      </c>
      <c r="H641" s="131" t="s">
        <v>115</v>
      </c>
      <c r="I641" s="119"/>
    </row>
    <row r="642" spans="1:9" s="59" customFormat="1" ht="25.5">
      <c r="A642" s="128">
        <v>628</v>
      </c>
      <c r="B642" s="151" t="s">
        <v>524</v>
      </c>
      <c r="C642" s="270" t="s">
        <v>2497</v>
      </c>
      <c r="D642" s="131" t="s">
        <v>154</v>
      </c>
      <c r="E642" s="199">
        <v>35000</v>
      </c>
      <c r="F642" s="202">
        <v>0</v>
      </c>
      <c r="G642" s="200">
        <f t="shared" si="14"/>
        <v>35000</v>
      </c>
      <c r="H642" s="131" t="s">
        <v>115</v>
      </c>
      <c r="I642" s="119"/>
    </row>
    <row r="643" spans="1:9" s="59" customFormat="1" ht="25.5">
      <c r="A643" s="128">
        <v>629</v>
      </c>
      <c r="B643" s="151" t="s">
        <v>432</v>
      </c>
      <c r="C643" s="270" t="s">
        <v>1719</v>
      </c>
      <c r="D643" s="131" t="s">
        <v>154</v>
      </c>
      <c r="E643" s="199">
        <v>20000</v>
      </c>
      <c r="F643" s="202">
        <v>0</v>
      </c>
      <c r="G643" s="200">
        <f t="shared" si="14"/>
        <v>20000</v>
      </c>
      <c r="H643" s="131" t="s">
        <v>115</v>
      </c>
      <c r="I643" s="119"/>
    </row>
    <row r="644" spans="1:9" s="59" customFormat="1" ht="25.5">
      <c r="A644" s="128">
        <v>630</v>
      </c>
      <c r="B644" s="151" t="s">
        <v>525</v>
      </c>
      <c r="C644" s="270" t="s">
        <v>1718</v>
      </c>
      <c r="D644" s="131" t="s">
        <v>41</v>
      </c>
      <c r="E644" s="199">
        <v>72600</v>
      </c>
      <c r="F644" s="202">
        <v>0</v>
      </c>
      <c r="G644" s="200">
        <f t="shared" si="14"/>
        <v>72600</v>
      </c>
      <c r="H644" s="131" t="s">
        <v>115</v>
      </c>
      <c r="I644" s="119"/>
    </row>
    <row r="645" spans="1:9" s="59" customFormat="1" ht="25.5">
      <c r="A645" s="128">
        <v>631</v>
      </c>
      <c r="B645" s="151" t="s">
        <v>526</v>
      </c>
      <c r="C645" s="270" t="s">
        <v>1717</v>
      </c>
      <c r="D645" s="131" t="s">
        <v>154</v>
      </c>
      <c r="E645" s="199">
        <v>13542</v>
      </c>
      <c r="F645" s="202">
        <v>0</v>
      </c>
      <c r="G645" s="200">
        <f t="shared" si="14"/>
        <v>13542</v>
      </c>
      <c r="H645" s="131" t="s">
        <v>115</v>
      </c>
      <c r="I645" s="119"/>
    </row>
    <row r="646" spans="1:9" s="59" customFormat="1" ht="25.5">
      <c r="A646" s="128">
        <v>632</v>
      </c>
      <c r="B646" s="151" t="s">
        <v>515</v>
      </c>
      <c r="C646" s="270" t="s">
        <v>1716</v>
      </c>
      <c r="D646" s="131" t="s">
        <v>41</v>
      </c>
      <c r="E646" s="199">
        <v>2192200</v>
      </c>
      <c r="F646" s="202">
        <v>0</v>
      </c>
      <c r="G646" s="200">
        <f t="shared" si="14"/>
        <v>2192200</v>
      </c>
      <c r="H646" s="131" t="s">
        <v>115</v>
      </c>
      <c r="I646" s="119"/>
    </row>
    <row r="647" spans="1:9" s="59" customFormat="1" ht="25.5">
      <c r="A647" s="128">
        <v>633</v>
      </c>
      <c r="B647" s="151" t="s">
        <v>2429</v>
      </c>
      <c r="C647" s="270" t="s">
        <v>2505</v>
      </c>
      <c r="D647" s="131" t="s">
        <v>41</v>
      </c>
      <c r="E647" s="202">
        <v>500</v>
      </c>
      <c r="F647" s="202">
        <v>0</v>
      </c>
      <c r="G647" s="200">
        <f t="shared" si="14"/>
        <v>500</v>
      </c>
      <c r="H647" s="131" t="s">
        <v>115</v>
      </c>
      <c r="I647" s="119"/>
    </row>
    <row r="648" spans="1:9" s="59" customFormat="1" ht="25.5">
      <c r="A648" s="128">
        <v>634</v>
      </c>
      <c r="B648" s="151" t="s">
        <v>2430</v>
      </c>
      <c r="C648" s="270" t="s">
        <v>2504</v>
      </c>
      <c r="D648" s="131" t="s">
        <v>41</v>
      </c>
      <c r="E648" s="202">
        <v>235789</v>
      </c>
      <c r="F648" s="202">
        <v>0</v>
      </c>
      <c r="G648" s="200">
        <f t="shared" si="14"/>
        <v>235789</v>
      </c>
      <c r="H648" s="131" t="s">
        <v>115</v>
      </c>
      <c r="I648" s="119"/>
    </row>
    <row r="649" spans="1:9" s="59" customFormat="1" ht="25.5">
      <c r="A649" s="128">
        <v>635</v>
      </c>
      <c r="B649" s="151" t="s">
        <v>2431</v>
      </c>
      <c r="C649" s="270" t="s">
        <v>2503</v>
      </c>
      <c r="D649" s="131" t="s">
        <v>41</v>
      </c>
      <c r="E649" s="202">
        <v>500</v>
      </c>
      <c r="F649" s="202">
        <v>0</v>
      </c>
      <c r="G649" s="200">
        <f t="shared" si="14"/>
        <v>500</v>
      </c>
      <c r="H649" s="131" t="s">
        <v>115</v>
      </c>
      <c r="I649" s="119"/>
    </row>
    <row r="650" spans="1:9" s="59" customFormat="1" ht="25.5">
      <c r="A650" s="128">
        <v>636</v>
      </c>
      <c r="B650" s="151" t="s">
        <v>2432</v>
      </c>
      <c r="C650" s="270" t="s">
        <v>2502</v>
      </c>
      <c r="D650" s="131" t="s">
        <v>41</v>
      </c>
      <c r="E650" s="202">
        <v>30000</v>
      </c>
      <c r="F650" s="202">
        <v>0</v>
      </c>
      <c r="G650" s="200">
        <f t="shared" si="14"/>
        <v>30000</v>
      </c>
      <c r="H650" s="131" t="s">
        <v>115</v>
      </c>
      <c r="I650" s="119"/>
    </row>
    <row r="651" spans="1:9" s="59" customFormat="1" ht="25.5">
      <c r="A651" s="128">
        <v>637</v>
      </c>
      <c r="B651" s="151" t="s">
        <v>2433</v>
      </c>
      <c r="C651" s="270" t="s">
        <v>2501</v>
      </c>
      <c r="D651" s="131" t="s">
        <v>154</v>
      </c>
      <c r="E651" s="202">
        <v>19000</v>
      </c>
      <c r="F651" s="202">
        <v>0</v>
      </c>
      <c r="G651" s="200">
        <f t="shared" si="14"/>
        <v>19000</v>
      </c>
      <c r="H651" s="131" t="s">
        <v>115</v>
      </c>
      <c r="I651" s="121"/>
    </row>
    <row r="652" spans="1:9" s="59" customFormat="1" ht="25.5">
      <c r="A652" s="128">
        <v>638</v>
      </c>
      <c r="B652" s="151" t="s">
        <v>2434</v>
      </c>
      <c r="C652" s="270" t="s">
        <v>2500</v>
      </c>
      <c r="D652" s="131" t="s">
        <v>154</v>
      </c>
      <c r="E652" s="202">
        <v>35000</v>
      </c>
      <c r="F652" s="202">
        <v>0</v>
      </c>
      <c r="G652" s="200">
        <f t="shared" si="14"/>
        <v>35000</v>
      </c>
      <c r="H652" s="131" t="s">
        <v>115</v>
      </c>
      <c r="I652" s="121"/>
    </row>
    <row r="653" spans="1:9" s="59" customFormat="1" ht="25.5">
      <c r="A653" s="128">
        <v>639</v>
      </c>
      <c r="B653" s="151" t="s">
        <v>2435</v>
      </c>
      <c r="C653" s="270" t="s">
        <v>2499</v>
      </c>
      <c r="D653" s="131" t="s">
        <v>154</v>
      </c>
      <c r="E653" s="202">
        <v>14000</v>
      </c>
      <c r="F653" s="202">
        <v>0</v>
      </c>
      <c r="G653" s="200">
        <f t="shared" si="14"/>
        <v>14000</v>
      </c>
      <c r="H653" s="131" t="s">
        <v>115</v>
      </c>
      <c r="I653" s="121"/>
    </row>
    <row r="654" spans="1:9" s="59" customFormat="1" ht="25.5">
      <c r="A654" s="128">
        <v>640</v>
      </c>
      <c r="B654" s="151" t="s">
        <v>2436</v>
      </c>
      <c r="C654" s="270" t="s">
        <v>2498</v>
      </c>
      <c r="D654" s="131" t="s">
        <v>41</v>
      </c>
      <c r="E654" s="202">
        <v>3400</v>
      </c>
      <c r="F654" s="202">
        <v>0</v>
      </c>
      <c r="G654" s="200">
        <f t="shared" si="14"/>
        <v>3400</v>
      </c>
      <c r="H654" s="131" t="s">
        <v>115</v>
      </c>
      <c r="I654" s="121"/>
    </row>
    <row r="655" spans="1:9" s="59" customFormat="1" ht="15.75">
      <c r="A655" s="205" t="s">
        <v>80</v>
      </c>
      <c r="B655" s="189" t="s">
        <v>165</v>
      </c>
      <c r="C655" s="206">
        <f>COUNTA(C656:C669)</f>
        <v>14</v>
      </c>
      <c r="D655" s="64">
        <f>COUNTA(D656:D669)</f>
        <v>14</v>
      </c>
      <c r="E655" s="207">
        <f>SUM(E656:E669)</f>
        <v>336992</v>
      </c>
      <c r="F655" s="208">
        <f>SUM(F656:F669)</f>
        <v>74209</v>
      </c>
      <c r="G655" s="208">
        <f>E655-F655</f>
        <v>262783</v>
      </c>
      <c r="H655" s="191">
        <f>COUNTA(H656:H669)</f>
        <v>14</v>
      </c>
      <c r="I655" s="121"/>
    </row>
    <row r="656" spans="1:9" s="59" customFormat="1" ht="25.5">
      <c r="A656" s="128">
        <v>641</v>
      </c>
      <c r="B656" s="151" t="s">
        <v>178</v>
      </c>
      <c r="C656" s="188" t="s">
        <v>1794</v>
      </c>
      <c r="D656" s="131" t="s">
        <v>41</v>
      </c>
      <c r="E656" s="184">
        <v>3000</v>
      </c>
      <c r="F656" s="184">
        <v>0</v>
      </c>
      <c r="G656" s="184">
        <f>E656-F656</f>
        <v>3000</v>
      </c>
      <c r="H656" s="130" t="s">
        <v>115</v>
      </c>
      <c r="I656" s="121"/>
    </row>
    <row r="657" spans="1:9" s="59" customFormat="1" ht="25.5">
      <c r="A657" s="128">
        <v>642</v>
      </c>
      <c r="B657" s="151" t="s">
        <v>173</v>
      </c>
      <c r="C657" s="188" t="s">
        <v>553</v>
      </c>
      <c r="D657" s="131" t="s">
        <v>41</v>
      </c>
      <c r="E657" s="184">
        <v>5200</v>
      </c>
      <c r="F657" s="184">
        <v>200</v>
      </c>
      <c r="G657" s="184">
        <f aca="true" t="shared" si="15" ref="G657:G669">E657-F657</f>
        <v>5000</v>
      </c>
      <c r="H657" s="130" t="s">
        <v>115</v>
      </c>
      <c r="I657" s="119"/>
    </row>
    <row r="658" spans="1:9" s="59" customFormat="1" ht="25.5">
      <c r="A658" s="128">
        <v>643</v>
      </c>
      <c r="B658" s="151" t="s">
        <v>174</v>
      </c>
      <c r="C658" s="188" t="s">
        <v>1795</v>
      </c>
      <c r="D658" s="131" t="s">
        <v>41</v>
      </c>
      <c r="E658" s="184">
        <v>31103</v>
      </c>
      <c r="F658" s="184">
        <v>0</v>
      </c>
      <c r="G658" s="184">
        <f t="shared" si="15"/>
        <v>31103</v>
      </c>
      <c r="H658" s="130" t="s">
        <v>115</v>
      </c>
      <c r="I658" s="119"/>
    </row>
    <row r="659" spans="1:9" s="59" customFormat="1" ht="25.5">
      <c r="A659" s="128">
        <v>644</v>
      </c>
      <c r="B659" s="151" t="s">
        <v>175</v>
      </c>
      <c r="C659" s="188" t="s">
        <v>1796</v>
      </c>
      <c r="D659" s="131" t="s">
        <v>41</v>
      </c>
      <c r="E659" s="184">
        <v>3190</v>
      </c>
      <c r="F659" s="184">
        <v>200</v>
      </c>
      <c r="G659" s="184">
        <f t="shared" si="15"/>
        <v>2990</v>
      </c>
      <c r="H659" s="130" t="s">
        <v>115</v>
      </c>
      <c r="I659" s="119"/>
    </row>
    <row r="660" spans="1:9" s="59" customFormat="1" ht="25.5">
      <c r="A660" s="128">
        <v>645</v>
      </c>
      <c r="B660" s="151" t="s">
        <v>178</v>
      </c>
      <c r="C660" s="188" t="s">
        <v>1797</v>
      </c>
      <c r="D660" s="131" t="s">
        <v>154</v>
      </c>
      <c r="E660" s="184">
        <v>61542</v>
      </c>
      <c r="F660" s="184">
        <v>8000</v>
      </c>
      <c r="G660" s="184">
        <f t="shared" si="15"/>
        <v>53542</v>
      </c>
      <c r="H660" s="130" t="s">
        <v>115</v>
      </c>
      <c r="I660" s="119"/>
    </row>
    <row r="661" spans="1:9" s="59" customFormat="1" ht="25.5">
      <c r="A661" s="128">
        <v>646</v>
      </c>
      <c r="B661" s="151" t="s">
        <v>176</v>
      </c>
      <c r="C661" s="188" t="s">
        <v>554</v>
      </c>
      <c r="D661" s="131" t="s">
        <v>154</v>
      </c>
      <c r="E661" s="184">
        <v>56960</v>
      </c>
      <c r="F661" s="184">
        <v>1000</v>
      </c>
      <c r="G661" s="184">
        <f t="shared" si="15"/>
        <v>55960</v>
      </c>
      <c r="H661" s="130" t="s">
        <v>115</v>
      </c>
      <c r="I661" s="119"/>
    </row>
    <row r="662" spans="1:9" s="59" customFormat="1" ht="25.5">
      <c r="A662" s="128">
        <v>647</v>
      </c>
      <c r="B662" s="151" t="s">
        <v>550</v>
      </c>
      <c r="C662" s="188" t="s">
        <v>555</v>
      </c>
      <c r="D662" s="131" t="s">
        <v>154</v>
      </c>
      <c r="E662" s="184">
        <v>11200</v>
      </c>
      <c r="F662" s="184"/>
      <c r="G662" s="184">
        <f t="shared" si="15"/>
        <v>11200</v>
      </c>
      <c r="H662" s="130" t="s">
        <v>115</v>
      </c>
      <c r="I662" s="119"/>
    </row>
    <row r="663" spans="1:9" s="59" customFormat="1" ht="25.5">
      <c r="A663" s="128">
        <v>648</v>
      </c>
      <c r="B663" s="151" t="s">
        <v>177</v>
      </c>
      <c r="C663" s="188" t="s">
        <v>1798</v>
      </c>
      <c r="D663" s="131" t="s">
        <v>41</v>
      </c>
      <c r="E663" s="184">
        <v>4300</v>
      </c>
      <c r="F663" s="184">
        <v>0</v>
      </c>
      <c r="G663" s="184">
        <f t="shared" si="15"/>
        <v>4300</v>
      </c>
      <c r="H663" s="130" t="s">
        <v>115</v>
      </c>
      <c r="I663" s="119"/>
    </row>
    <row r="664" spans="1:9" s="59" customFormat="1" ht="25.5">
      <c r="A664" s="128">
        <v>649</v>
      </c>
      <c r="B664" s="151" t="s">
        <v>551</v>
      </c>
      <c r="C664" s="188" t="s">
        <v>1799</v>
      </c>
      <c r="D664" s="131" t="s">
        <v>41</v>
      </c>
      <c r="E664" s="184">
        <v>2900</v>
      </c>
      <c r="F664" s="184">
        <v>0</v>
      </c>
      <c r="G664" s="184">
        <f t="shared" si="15"/>
        <v>2900</v>
      </c>
      <c r="H664" s="130" t="s">
        <v>115</v>
      </c>
      <c r="I664" s="119"/>
    </row>
    <row r="665" spans="1:9" s="59" customFormat="1" ht="25.5">
      <c r="A665" s="128">
        <v>650</v>
      </c>
      <c r="B665" s="151" t="s">
        <v>552</v>
      </c>
      <c r="C665" s="188" t="s">
        <v>556</v>
      </c>
      <c r="D665" s="131" t="s">
        <v>41</v>
      </c>
      <c r="E665" s="184">
        <v>73597</v>
      </c>
      <c r="F665" s="184">
        <v>51523</v>
      </c>
      <c r="G665" s="184">
        <f t="shared" si="15"/>
        <v>22074</v>
      </c>
      <c r="H665" s="130" t="s">
        <v>115</v>
      </c>
      <c r="I665" s="119"/>
    </row>
    <row r="666" spans="1:9" s="59" customFormat="1" ht="25.5">
      <c r="A666" s="128">
        <v>651</v>
      </c>
      <c r="B666" s="151" t="s">
        <v>1792</v>
      </c>
      <c r="C666" s="188" t="s">
        <v>1800</v>
      </c>
      <c r="D666" s="131" t="s">
        <v>154</v>
      </c>
      <c r="E666" s="184">
        <v>12500</v>
      </c>
      <c r="F666" s="184"/>
      <c r="G666" s="184">
        <f t="shared" si="15"/>
        <v>12500</v>
      </c>
      <c r="H666" s="130" t="s">
        <v>115</v>
      </c>
      <c r="I666" s="119"/>
    </row>
    <row r="667" spans="1:9" s="59" customFormat="1" ht="25.5">
      <c r="A667" s="128">
        <v>652</v>
      </c>
      <c r="B667" s="151" t="s">
        <v>1792</v>
      </c>
      <c r="C667" s="188" t="s">
        <v>1801</v>
      </c>
      <c r="D667" s="131" t="s">
        <v>154</v>
      </c>
      <c r="E667" s="184">
        <v>31000</v>
      </c>
      <c r="F667" s="184"/>
      <c r="G667" s="184">
        <f t="shared" si="15"/>
        <v>31000</v>
      </c>
      <c r="H667" s="130" t="s">
        <v>115</v>
      </c>
      <c r="I667" s="119"/>
    </row>
    <row r="668" spans="1:9" s="59" customFormat="1" ht="25.5">
      <c r="A668" s="128">
        <v>653</v>
      </c>
      <c r="B668" s="151" t="s">
        <v>1793</v>
      </c>
      <c r="C668" s="188" t="s">
        <v>1802</v>
      </c>
      <c r="D668" s="131" t="s">
        <v>41</v>
      </c>
      <c r="E668" s="184">
        <v>18000</v>
      </c>
      <c r="F668" s="184">
        <v>13286</v>
      </c>
      <c r="G668" s="184">
        <f t="shared" si="15"/>
        <v>4714</v>
      </c>
      <c r="H668" s="130" t="s">
        <v>115</v>
      </c>
      <c r="I668" s="119"/>
    </row>
    <row r="669" spans="1:9" s="59" customFormat="1" ht="25.5">
      <c r="A669" s="128">
        <v>654</v>
      </c>
      <c r="B669" s="151" t="s">
        <v>1792</v>
      </c>
      <c r="C669" s="188" t="s">
        <v>1803</v>
      </c>
      <c r="D669" s="131" t="s">
        <v>41</v>
      </c>
      <c r="E669" s="184">
        <v>22500</v>
      </c>
      <c r="F669" s="184"/>
      <c r="G669" s="184">
        <f t="shared" si="15"/>
        <v>22500</v>
      </c>
      <c r="H669" s="130" t="s">
        <v>458</v>
      </c>
      <c r="I669" s="119"/>
    </row>
    <row r="670" spans="1:9" s="59" customFormat="1" ht="27">
      <c r="A670" s="63" t="s">
        <v>80</v>
      </c>
      <c r="B670" s="189" t="s">
        <v>167</v>
      </c>
      <c r="C670" s="117">
        <v>27</v>
      </c>
      <c r="D670" s="117">
        <f>COUNTA(E671:E697)</f>
        <v>27</v>
      </c>
      <c r="E670" s="190">
        <v>1240301</v>
      </c>
      <c r="F670" s="209">
        <f>SUM(F671:F697)</f>
        <v>263087</v>
      </c>
      <c r="G670" s="209">
        <f>SUM(G671:G697)</f>
        <v>977214</v>
      </c>
      <c r="H670" s="117">
        <f>COUNTA(H671:H697)</f>
        <v>27</v>
      </c>
      <c r="I670" s="119"/>
    </row>
    <row r="671" spans="1:9" s="59" customFormat="1" ht="25.5">
      <c r="A671" s="128">
        <v>655</v>
      </c>
      <c r="B671" s="150" t="s">
        <v>399</v>
      </c>
      <c r="C671" s="151" t="s">
        <v>400</v>
      </c>
      <c r="D671" s="131" t="s">
        <v>41</v>
      </c>
      <c r="E671" s="152">
        <v>2950</v>
      </c>
      <c r="F671" s="132">
        <v>0</v>
      </c>
      <c r="G671" s="132">
        <f>E671-F671</f>
        <v>2950</v>
      </c>
      <c r="H671" s="131" t="s">
        <v>115</v>
      </c>
      <c r="I671" s="119"/>
    </row>
    <row r="672" spans="1:9" s="59" customFormat="1" ht="25.5">
      <c r="A672" s="128">
        <v>656</v>
      </c>
      <c r="B672" s="150" t="s">
        <v>401</v>
      </c>
      <c r="C672" s="210" t="s">
        <v>402</v>
      </c>
      <c r="D672" s="131" t="s">
        <v>41</v>
      </c>
      <c r="E672" s="152">
        <v>20100</v>
      </c>
      <c r="F672" s="132">
        <v>100</v>
      </c>
      <c r="G672" s="132">
        <f aca="true" t="shared" si="16" ref="G672:G697">E672-F672</f>
        <v>20000</v>
      </c>
      <c r="H672" s="131" t="s">
        <v>115</v>
      </c>
      <c r="I672" s="119"/>
    </row>
    <row r="673" spans="1:9" s="59" customFormat="1" ht="25.5">
      <c r="A673" s="128">
        <v>657</v>
      </c>
      <c r="B673" s="150" t="s">
        <v>403</v>
      </c>
      <c r="C673" s="210" t="s">
        <v>404</v>
      </c>
      <c r="D673" s="131" t="s">
        <v>41</v>
      </c>
      <c r="E673" s="152">
        <v>5350</v>
      </c>
      <c r="F673" s="132">
        <v>550</v>
      </c>
      <c r="G673" s="132">
        <f t="shared" si="16"/>
        <v>4800</v>
      </c>
      <c r="H673" s="131" t="s">
        <v>115</v>
      </c>
      <c r="I673" s="119"/>
    </row>
    <row r="674" spans="1:9" s="59" customFormat="1" ht="25.5">
      <c r="A674" s="128">
        <v>658</v>
      </c>
      <c r="B674" s="150" t="s">
        <v>405</v>
      </c>
      <c r="C674" s="210" t="s">
        <v>406</v>
      </c>
      <c r="D674" s="131" t="s">
        <v>41</v>
      </c>
      <c r="E674" s="152">
        <v>20050</v>
      </c>
      <c r="F674" s="132">
        <v>0</v>
      </c>
      <c r="G674" s="132">
        <f t="shared" si="16"/>
        <v>20050</v>
      </c>
      <c r="H674" s="131" t="s">
        <v>115</v>
      </c>
      <c r="I674" s="119"/>
    </row>
    <row r="675" spans="1:9" s="59" customFormat="1" ht="25.5">
      <c r="A675" s="128">
        <v>659</v>
      </c>
      <c r="B675" s="150" t="s">
        <v>783</v>
      </c>
      <c r="C675" s="210" t="s">
        <v>784</v>
      </c>
      <c r="D675" s="131" t="s">
        <v>41</v>
      </c>
      <c r="E675" s="152">
        <v>5700</v>
      </c>
      <c r="F675" s="132">
        <v>0</v>
      </c>
      <c r="G675" s="132">
        <f t="shared" si="16"/>
        <v>5700</v>
      </c>
      <c r="H675" s="131" t="s">
        <v>115</v>
      </c>
      <c r="I675" s="119"/>
    </row>
    <row r="676" spans="1:9" s="59" customFormat="1" ht="25.5">
      <c r="A676" s="128">
        <v>660</v>
      </c>
      <c r="B676" s="150" t="s">
        <v>2091</v>
      </c>
      <c r="C676" s="210" t="s">
        <v>785</v>
      </c>
      <c r="D676" s="131" t="s">
        <v>154</v>
      </c>
      <c r="E676" s="152">
        <v>18000</v>
      </c>
      <c r="F676" s="132">
        <v>0</v>
      </c>
      <c r="G676" s="132">
        <f t="shared" si="16"/>
        <v>18000</v>
      </c>
      <c r="H676" s="131" t="s">
        <v>115</v>
      </c>
      <c r="I676" s="119"/>
    </row>
    <row r="677" spans="1:9" s="59" customFormat="1" ht="25.5">
      <c r="A677" s="128">
        <v>661</v>
      </c>
      <c r="B677" s="150" t="s">
        <v>786</v>
      </c>
      <c r="C677" s="210" t="s">
        <v>787</v>
      </c>
      <c r="D677" s="131" t="s">
        <v>41</v>
      </c>
      <c r="E677" s="152">
        <v>39340</v>
      </c>
      <c r="F677" s="132">
        <v>0</v>
      </c>
      <c r="G677" s="132">
        <f t="shared" si="16"/>
        <v>39340</v>
      </c>
      <c r="H677" s="131" t="s">
        <v>115</v>
      </c>
      <c r="I677" s="119"/>
    </row>
    <row r="678" spans="1:9" s="59" customFormat="1" ht="25.5">
      <c r="A678" s="128">
        <v>662</v>
      </c>
      <c r="B678" s="150" t="s">
        <v>788</v>
      </c>
      <c r="C678" s="210" t="s">
        <v>789</v>
      </c>
      <c r="D678" s="131" t="s">
        <v>154</v>
      </c>
      <c r="E678" s="152">
        <v>18000</v>
      </c>
      <c r="F678" s="132">
        <v>3000</v>
      </c>
      <c r="G678" s="132">
        <f t="shared" si="16"/>
        <v>15000</v>
      </c>
      <c r="H678" s="131" t="s">
        <v>115</v>
      </c>
      <c r="I678" s="119"/>
    </row>
    <row r="679" spans="1:9" s="59" customFormat="1" ht="25.5">
      <c r="A679" s="128">
        <v>663</v>
      </c>
      <c r="B679" s="150" t="s">
        <v>407</v>
      </c>
      <c r="C679" s="210" t="s">
        <v>408</v>
      </c>
      <c r="D679" s="131" t="s">
        <v>41</v>
      </c>
      <c r="E679" s="152">
        <v>1000</v>
      </c>
      <c r="F679" s="132">
        <v>0</v>
      </c>
      <c r="G679" s="132">
        <f t="shared" si="16"/>
        <v>1000</v>
      </c>
      <c r="H679" s="131" t="s">
        <v>115</v>
      </c>
      <c r="I679" s="119"/>
    </row>
    <row r="680" spans="1:9" s="59" customFormat="1" ht="25.5">
      <c r="A680" s="128">
        <v>664</v>
      </c>
      <c r="B680" s="150" t="s">
        <v>790</v>
      </c>
      <c r="C680" s="187" t="s">
        <v>791</v>
      </c>
      <c r="D680" s="131" t="s">
        <v>154</v>
      </c>
      <c r="E680" s="152">
        <v>276200</v>
      </c>
      <c r="F680" s="132">
        <v>0</v>
      </c>
      <c r="G680" s="132">
        <f t="shared" si="16"/>
        <v>276200</v>
      </c>
      <c r="H680" s="131" t="s">
        <v>115</v>
      </c>
      <c r="I680" s="119"/>
    </row>
    <row r="681" spans="1:9" s="59" customFormat="1" ht="25.5">
      <c r="A681" s="128">
        <v>665</v>
      </c>
      <c r="B681" s="150" t="s">
        <v>792</v>
      </c>
      <c r="C681" s="187" t="s">
        <v>793</v>
      </c>
      <c r="D681" s="131" t="s">
        <v>154</v>
      </c>
      <c r="E681" s="152">
        <v>1</v>
      </c>
      <c r="F681" s="132">
        <v>0</v>
      </c>
      <c r="G681" s="132">
        <f t="shared" si="16"/>
        <v>1</v>
      </c>
      <c r="H681" s="131" t="s">
        <v>115</v>
      </c>
      <c r="I681" s="119"/>
    </row>
    <row r="682" spans="1:9" s="59" customFormat="1" ht="25.5">
      <c r="A682" s="128">
        <v>666</v>
      </c>
      <c r="B682" s="150" t="s">
        <v>409</v>
      </c>
      <c r="C682" s="187" t="s">
        <v>410</v>
      </c>
      <c r="D682" s="131" t="s">
        <v>154</v>
      </c>
      <c r="E682" s="152">
        <v>3500</v>
      </c>
      <c r="F682" s="132">
        <v>0</v>
      </c>
      <c r="G682" s="132">
        <f t="shared" si="16"/>
        <v>3500</v>
      </c>
      <c r="H682" s="131" t="s">
        <v>115</v>
      </c>
      <c r="I682" s="119"/>
    </row>
    <row r="683" spans="1:9" s="59" customFormat="1" ht="25.5">
      <c r="A683" s="128">
        <v>667</v>
      </c>
      <c r="B683" s="150" t="s">
        <v>411</v>
      </c>
      <c r="C683" s="187" t="s">
        <v>412</v>
      </c>
      <c r="D683" s="131" t="s">
        <v>154</v>
      </c>
      <c r="E683" s="152">
        <v>30860</v>
      </c>
      <c r="F683" s="132">
        <v>18000</v>
      </c>
      <c r="G683" s="132">
        <f t="shared" si="16"/>
        <v>12860</v>
      </c>
      <c r="H683" s="131" t="s">
        <v>115</v>
      </c>
      <c r="I683" s="119"/>
    </row>
    <row r="684" spans="1:9" s="59" customFormat="1" ht="25.5">
      <c r="A684" s="128">
        <v>668</v>
      </c>
      <c r="B684" s="150" t="s">
        <v>794</v>
      </c>
      <c r="C684" s="187" t="s">
        <v>795</v>
      </c>
      <c r="D684" s="131" t="s">
        <v>154</v>
      </c>
      <c r="E684" s="152">
        <v>244000</v>
      </c>
      <c r="F684" s="132">
        <v>0</v>
      </c>
      <c r="G684" s="132">
        <f t="shared" si="16"/>
        <v>244000</v>
      </c>
      <c r="H684" s="131" t="s">
        <v>115</v>
      </c>
      <c r="I684" s="119"/>
    </row>
    <row r="685" spans="1:9" s="59" customFormat="1" ht="27">
      <c r="A685" s="128">
        <v>669</v>
      </c>
      <c r="B685" s="189" t="s">
        <v>413</v>
      </c>
      <c r="C685" s="187" t="s">
        <v>414</v>
      </c>
      <c r="D685" s="131" t="s">
        <v>154</v>
      </c>
      <c r="E685" s="152">
        <v>2000</v>
      </c>
      <c r="F685" s="132">
        <v>120</v>
      </c>
      <c r="G685" s="132">
        <f t="shared" si="16"/>
        <v>1880</v>
      </c>
      <c r="H685" s="131" t="s">
        <v>115</v>
      </c>
      <c r="I685" s="119"/>
    </row>
    <row r="686" spans="1:9" s="59" customFormat="1" ht="25.5">
      <c r="A686" s="128">
        <v>670</v>
      </c>
      <c r="B686" s="129" t="s">
        <v>415</v>
      </c>
      <c r="C686" s="187" t="s">
        <v>416</v>
      </c>
      <c r="D686" s="131" t="s">
        <v>154</v>
      </c>
      <c r="E686" s="152">
        <v>21200</v>
      </c>
      <c r="F686" s="132">
        <v>0</v>
      </c>
      <c r="G686" s="132">
        <f t="shared" si="16"/>
        <v>21200</v>
      </c>
      <c r="H686" s="131" t="s">
        <v>115</v>
      </c>
      <c r="I686" s="119"/>
    </row>
    <row r="687" spans="1:9" s="59" customFormat="1" ht="25.5">
      <c r="A687" s="128">
        <v>671</v>
      </c>
      <c r="B687" s="129" t="s">
        <v>453</v>
      </c>
      <c r="C687" s="187" t="s">
        <v>454</v>
      </c>
      <c r="D687" s="131" t="s">
        <v>41</v>
      </c>
      <c r="E687" s="152">
        <v>50050</v>
      </c>
      <c r="F687" s="132">
        <v>41050</v>
      </c>
      <c r="G687" s="132">
        <f t="shared" si="16"/>
        <v>9000</v>
      </c>
      <c r="H687" s="131" t="s">
        <v>115</v>
      </c>
      <c r="I687" s="119"/>
    </row>
    <row r="688" spans="1:9" s="59" customFormat="1" ht="25.5">
      <c r="A688" s="128">
        <v>672</v>
      </c>
      <c r="B688" s="129" t="s">
        <v>453</v>
      </c>
      <c r="C688" s="187" t="s">
        <v>455</v>
      </c>
      <c r="D688" s="131" t="s">
        <v>41</v>
      </c>
      <c r="E688" s="152">
        <v>300050</v>
      </c>
      <c r="F688" s="132">
        <v>176270</v>
      </c>
      <c r="G688" s="132">
        <f t="shared" si="16"/>
        <v>123780</v>
      </c>
      <c r="H688" s="131" t="s">
        <v>115</v>
      </c>
      <c r="I688" s="119"/>
    </row>
    <row r="689" spans="1:9" s="59" customFormat="1" ht="25.5">
      <c r="A689" s="128">
        <v>673</v>
      </c>
      <c r="B689" s="129" t="s">
        <v>796</v>
      </c>
      <c r="C689" s="187" t="s">
        <v>797</v>
      </c>
      <c r="D689" s="131" t="s">
        <v>154</v>
      </c>
      <c r="E689" s="184">
        <v>12000</v>
      </c>
      <c r="F689" s="184">
        <v>0</v>
      </c>
      <c r="G689" s="132">
        <f t="shared" si="16"/>
        <v>12000</v>
      </c>
      <c r="H689" s="211" t="s">
        <v>115</v>
      </c>
      <c r="I689" s="119"/>
    </row>
    <row r="690" spans="1:9" s="59" customFormat="1" ht="25.5">
      <c r="A690" s="128">
        <v>674</v>
      </c>
      <c r="B690" s="129" t="s">
        <v>783</v>
      </c>
      <c r="C690" s="187" t="s">
        <v>798</v>
      </c>
      <c r="D690" s="131" t="s">
        <v>154</v>
      </c>
      <c r="E690" s="184">
        <v>103000</v>
      </c>
      <c r="F690" s="184">
        <v>0</v>
      </c>
      <c r="G690" s="132">
        <f t="shared" si="16"/>
        <v>103000</v>
      </c>
      <c r="H690" s="211" t="s">
        <v>115</v>
      </c>
      <c r="I690" s="119"/>
    </row>
    <row r="691" spans="1:9" s="59" customFormat="1" ht="25.5">
      <c r="A691" s="128">
        <v>675</v>
      </c>
      <c r="B691" s="129" t="s">
        <v>799</v>
      </c>
      <c r="C691" s="187" t="s">
        <v>800</v>
      </c>
      <c r="D691" s="131" t="s">
        <v>154</v>
      </c>
      <c r="E691" s="184">
        <v>11000</v>
      </c>
      <c r="F691" s="184">
        <v>0</v>
      </c>
      <c r="G691" s="132">
        <f t="shared" si="16"/>
        <v>11000</v>
      </c>
      <c r="H691" s="211" t="s">
        <v>115</v>
      </c>
      <c r="I691" s="119"/>
    </row>
    <row r="692" spans="1:9" s="59" customFormat="1" ht="25.5">
      <c r="A692" s="128">
        <v>676</v>
      </c>
      <c r="B692" s="129" t="s">
        <v>2092</v>
      </c>
      <c r="C692" s="187" t="s">
        <v>2096</v>
      </c>
      <c r="D692" s="131" t="s">
        <v>154</v>
      </c>
      <c r="E692" s="184">
        <v>3884</v>
      </c>
      <c r="F692" s="184">
        <v>0</v>
      </c>
      <c r="G692" s="132">
        <f t="shared" si="16"/>
        <v>3884</v>
      </c>
      <c r="H692" s="211" t="s">
        <v>115</v>
      </c>
      <c r="I692" s="119"/>
    </row>
    <row r="693" spans="1:9" s="59" customFormat="1" ht="25.5">
      <c r="A693" s="128">
        <v>677</v>
      </c>
      <c r="B693" s="129" t="s">
        <v>2092</v>
      </c>
      <c r="C693" s="187" t="s">
        <v>2097</v>
      </c>
      <c r="D693" s="131" t="s">
        <v>154</v>
      </c>
      <c r="E693" s="184">
        <v>2601</v>
      </c>
      <c r="F693" s="184">
        <v>0</v>
      </c>
      <c r="G693" s="132">
        <f t="shared" si="16"/>
        <v>2601</v>
      </c>
      <c r="H693" s="211" t="s">
        <v>115</v>
      </c>
      <c r="I693" s="119"/>
    </row>
    <row r="694" spans="1:9" s="59" customFormat="1" ht="25.5">
      <c r="A694" s="128">
        <v>678</v>
      </c>
      <c r="B694" s="129" t="s">
        <v>2093</v>
      </c>
      <c r="C694" s="187" t="s">
        <v>2098</v>
      </c>
      <c r="D694" s="131" t="s">
        <v>154</v>
      </c>
      <c r="E694" s="184">
        <v>8000</v>
      </c>
      <c r="F694" s="184">
        <v>0</v>
      </c>
      <c r="G694" s="132">
        <f t="shared" si="16"/>
        <v>8000</v>
      </c>
      <c r="H694" s="211" t="s">
        <v>115</v>
      </c>
      <c r="I694" s="119"/>
    </row>
    <row r="695" spans="1:9" s="59" customFormat="1" ht="25.5">
      <c r="A695" s="128">
        <v>679</v>
      </c>
      <c r="B695" s="129" t="s">
        <v>2094</v>
      </c>
      <c r="C695" s="187" t="s">
        <v>2099</v>
      </c>
      <c r="D695" s="131" t="s">
        <v>41</v>
      </c>
      <c r="E695" s="184">
        <v>1015</v>
      </c>
      <c r="F695" s="184">
        <v>0</v>
      </c>
      <c r="G695" s="132">
        <f t="shared" si="16"/>
        <v>1015</v>
      </c>
      <c r="H695" s="211" t="s">
        <v>115</v>
      </c>
      <c r="I695" s="119"/>
    </row>
    <row r="696" spans="1:9" s="59" customFormat="1" ht="25.5">
      <c r="A696" s="128">
        <v>680</v>
      </c>
      <c r="B696" s="129" t="s">
        <v>2095</v>
      </c>
      <c r="C696" s="187" t="s">
        <v>2100</v>
      </c>
      <c r="D696" s="131" t="s">
        <v>41</v>
      </c>
      <c r="E696" s="184">
        <v>40050</v>
      </c>
      <c r="F696" s="184">
        <v>23997</v>
      </c>
      <c r="G696" s="132">
        <f t="shared" si="16"/>
        <v>16053</v>
      </c>
      <c r="H696" s="211" t="s">
        <v>115</v>
      </c>
      <c r="I696" s="119"/>
    </row>
    <row r="697" spans="1:9" s="59" customFormat="1" ht="25.5">
      <c r="A697" s="128">
        <v>681</v>
      </c>
      <c r="B697" s="129" t="s">
        <v>801</v>
      </c>
      <c r="C697" s="187" t="s">
        <v>802</v>
      </c>
      <c r="D697" s="131" t="s">
        <v>41</v>
      </c>
      <c r="E697" s="184">
        <v>400</v>
      </c>
      <c r="F697" s="184">
        <v>0</v>
      </c>
      <c r="G697" s="132">
        <f t="shared" si="16"/>
        <v>400</v>
      </c>
      <c r="H697" s="211" t="s">
        <v>115</v>
      </c>
      <c r="I697" s="119"/>
    </row>
    <row r="698" spans="1:9" s="59" customFormat="1" ht="15.75">
      <c r="A698" s="63" t="s">
        <v>80</v>
      </c>
      <c r="B698" s="189" t="s">
        <v>166</v>
      </c>
      <c r="C698" s="117">
        <f>COUNTA(C699:C712)</f>
        <v>14</v>
      </c>
      <c r="D698" s="117">
        <f>COUNTA(D699:D712)</f>
        <v>14</v>
      </c>
      <c r="E698" s="190">
        <f>SUM(E699:E712)</f>
        <v>2313968</v>
      </c>
      <c r="F698" s="209">
        <f>SUM(F699:F712)</f>
        <v>391135</v>
      </c>
      <c r="G698" s="209">
        <f>IF(SUM(G699:G712)=E698-F698,SUM(G699:G712),"Có sai sót")</f>
        <v>1922833</v>
      </c>
      <c r="H698" s="191">
        <f>COUNTA(H699:H712)</f>
        <v>14</v>
      </c>
      <c r="I698" s="119"/>
    </row>
    <row r="699" spans="1:9" s="59" customFormat="1" ht="25.5">
      <c r="A699" s="128">
        <v>682</v>
      </c>
      <c r="B699" s="212" t="s">
        <v>775</v>
      </c>
      <c r="C699" s="187" t="s">
        <v>776</v>
      </c>
      <c r="D699" s="131" t="s">
        <v>154</v>
      </c>
      <c r="E699" s="213">
        <v>526000</v>
      </c>
      <c r="F699" s="132">
        <v>365000</v>
      </c>
      <c r="G699" s="132">
        <f>E699-F699</f>
        <v>161000</v>
      </c>
      <c r="H699" s="131" t="s">
        <v>115</v>
      </c>
      <c r="I699" s="119"/>
    </row>
    <row r="700" spans="1:9" s="59" customFormat="1" ht="25.5">
      <c r="A700" s="128">
        <v>683</v>
      </c>
      <c r="B700" s="212" t="s">
        <v>284</v>
      </c>
      <c r="C700" s="187" t="s">
        <v>777</v>
      </c>
      <c r="D700" s="131" t="s">
        <v>41</v>
      </c>
      <c r="E700" s="213">
        <v>3200</v>
      </c>
      <c r="F700" s="132">
        <v>200</v>
      </c>
      <c r="G700" s="132">
        <f aca="true" t="shared" si="17" ref="G700:G712">E700-F700</f>
        <v>3000</v>
      </c>
      <c r="H700" s="131" t="s">
        <v>115</v>
      </c>
      <c r="I700" s="119"/>
    </row>
    <row r="701" spans="1:9" s="59" customFormat="1" ht="25.5">
      <c r="A701" s="128">
        <v>684</v>
      </c>
      <c r="B701" s="212" t="s">
        <v>285</v>
      </c>
      <c r="C701" s="187" t="s">
        <v>778</v>
      </c>
      <c r="D701" s="131" t="s">
        <v>41</v>
      </c>
      <c r="E701" s="213">
        <v>3200</v>
      </c>
      <c r="F701" s="132">
        <v>200</v>
      </c>
      <c r="G701" s="132">
        <f t="shared" si="17"/>
        <v>3000</v>
      </c>
      <c r="H701" s="131" t="s">
        <v>115</v>
      </c>
      <c r="I701" s="119"/>
    </row>
    <row r="702" spans="1:9" s="59" customFormat="1" ht="25.5">
      <c r="A702" s="128">
        <v>685</v>
      </c>
      <c r="B702" s="212" t="s">
        <v>579</v>
      </c>
      <c r="C702" s="187" t="s">
        <v>1785</v>
      </c>
      <c r="D702" s="131" t="s">
        <v>154</v>
      </c>
      <c r="E702" s="213">
        <v>3600</v>
      </c>
      <c r="F702" s="132">
        <v>0</v>
      </c>
      <c r="G702" s="132">
        <f t="shared" si="17"/>
        <v>3600</v>
      </c>
      <c r="H702" s="131" t="s">
        <v>115</v>
      </c>
      <c r="I702" s="119"/>
    </row>
    <row r="703" spans="1:9" s="59" customFormat="1" ht="25.5">
      <c r="A703" s="128">
        <v>686</v>
      </c>
      <c r="B703" s="212" t="s">
        <v>286</v>
      </c>
      <c r="C703" s="187" t="s">
        <v>779</v>
      </c>
      <c r="D703" s="131" t="s">
        <v>41</v>
      </c>
      <c r="E703" s="213">
        <v>400</v>
      </c>
      <c r="F703" s="132">
        <v>0</v>
      </c>
      <c r="G703" s="132">
        <f t="shared" si="17"/>
        <v>400</v>
      </c>
      <c r="H703" s="131" t="s">
        <v>115</v>
      </c>
      <c r="I703" s="119"/>
    </row>
    <row r="704" spans="1:9" s="59" customFormat="1" ht="25.5">
      <c r="A704" s="128">
        <v>687</v>
      </c>
      <c r="B704" s="212" t="s">
        <v>288</v>
      </c>
      <c r="C704" s="187" t="s">
        <v>780</v>
      </c>
      <c r="D704" s="131" t="s">
        <v>41</v>
      </c>
      <c r="E704" s="213">
        <v>59200</v>
      </c>
      <c r="F704" s="132">
        <v>10200</v>
      </c>
      <c r="G704" s="132">
        <f t="shared" si="17"/>
        <v>49000</v>
      </c>
      <c r="H704" s="131" t="s">
        <v>115</v>
      </c>
      <c r="I704" s="119"/>
    </row>
    <row r="705" spans="1:9" s="59" customFormat="1" ht="25.5">
      <c r="A705" s="128">
        <v>688</v>
      </c>
      <c r="B705" s="212" t="s">
        <v>289</v>
      </c>
      <c r="C705" s="187" t="s">
        <v>781</v>
      </c>
      <c r="D705" s="131" t="s">
        <v>154</v>
      </c>
      <c r="E705" s="213">
        <v>17000</v>
      </c>
      <c r="F705" s="132">
        <v>0</v>
      </c>
      <c r="G705" s="132">
        <f t="shared" si="17"/>
        <v>17000</v>
      </c>
      <c r="H705" s="131" t="s">
        <v>115</v>
      </c>
      <c r="I705" s="119"/>
    </row>
    <row r="706" spans="1:9" s="59" customFormat="1" ht="25.5">
      <c r="A706" s="128">
        <v>689</v>
      </c>
      <c r="B706" s="212" t="s">
        <v>1781</v>
      </c>
      <c r="C706" s="187" t="s">
        <v>1786</v>
      </c>
      <c r="D706" s="131" t="s">
        <v>154</v>
      </c>
      <c r="E706" s="213">
        <v>7581</v>
      </c>
      <c r="F706" s="132">
        <v>1918</v>
      </c>
      <c r="G706" s="132">
        <f t="shared" si="17"/>
        <v>5663</v>
      </c>
      <c r="H706" s="131" t="s">
        <v>115</v>
      </c>
      <c r="I706" s="119"/>
    </row>
    <row r="707" spans="1:9" s="59" customFormat="1" ht="25.5">
      <c r="A707" s="128">
        <v>690</v>
      </c>
      <c r="B707" s="212" t="s">
        <v>580</v>
      </c>
      <c r="C707" s="187" t="s">
        <v>1787</v>
      </c>
      <c r="D707" s="131" t="s">
        <v>41</v>
      </c>
      <c r="E707" s="213">
        <v>39165</v>
      </c>
      <c r="F707" s="132">
        <v>0</v>
      </c>
      <c r="G707" s="132">
        <f t="shared" si="17"/>
        <v>39165</v>
      </c>
      <c r="H707" s="131" t="s">
        <v>115</v>
      </c>
      <c r="I707" s="119"/>
    </row>
    <row r="708" spans="1:9" s="59" customFormat="1" ht="25.5">
      <c r="A708" s="128">
        <v>691</v>
      </c>
      <c r="B708" s="212" t="s">
        <v>419</v>
      </c>
      <c r="C708" s="187" t="s">
        <v>782</v>
      </c>
      <c r="D708" s="131" t="s">
        <v>41</v>
      </c>
      <c r="E708" s="213">
        <v>2763</v>
      </c>
      <c r="F708" s="132">
        <v>0</v>
      </c>
      <c r="G708" s="132">
        <f t="shared" si="17"/>
        <v>2763</v>
      </c>
      <c r="H708" s="131" t="s">
        <v>115</v>
      </c>
      <c r="I708" s="119"/>
    </row>
    <row r="709" spans="1:9" s="59" customFormat="1" ht="25.5">
      <c r="A709" s="128">
        <v>692</v>
      </c>
      <c r="B709" s="212" t="s">
        <v>581</v>
      </c>
      <c r="C709" s="187" t="s">
        <v>1788</v>
      </c>
      <c r="D709" s="131" t="s">
        <v>41</v>
      </c>
      <c r="E709" s="213">
        <v>104120</v>
      </c>
      <c r="F709" s="132">
        <v>11617</v>
      </c>
      <c r="G709" s="132">
        <f t="shared" si="17"/>
        <v>92503</v>
      </c>
      <c r="H709" s="131" t="s">
        <v>115</v>
      </c>
      <c r="I709" s="119"/>
    </row>
    <row r="710" spans="1:9" s="59" customFormat="1" ht="25.5">
      <c r="A710" s="128">
        <v>693</v>
      </c>
      <c r="B710" s="212" t="s">
        <v>1782</v>
      </c>
      <c r="C710" s="187" t="s">
        <v>1789</v>
      </c>
      <c r="D710" s="131" t="s">
        <v>154</v>
      </c>
      <c r="E710" s="213">
        <v>1414469</v>
      </c>
      <c r="F710" s="132"/>
      <c r="G710" s="132">
        <f t="shared" si="17"/>
        <v>1414469</v>
      </c>
      <c r="H710" s="131" t="s">
        <v>115</v>
      </c>
      <c r="I710" s="119"/>
    </row>
    <row r="711" spans="1:9" s="59" customFormat="1" ht="25.5">
      <c r="A711" s="128">
        <v>694</v>
      </c>
      <c r="B711" s="212" t="s">
        <v>1783</v>
      </c>
      <c r="C711" s="187" t="s">
        <v>1790</v>
      </c>
      <c r="D711" s="131" t="s">
        <v>154</v>
      </c>
      <c r="E711" s="213">
        <v>3270</v>
      </c>
      <c r="F711" s="132"/>
      <c r="G711" s="132">
        <f t="shared" si="17"/>
        <v>3270</v>
      </c>
      <c r="H711" s="131" t="s">
        <v>115</v>
      </c>
      <c r="I711" s="119"/>
    </row>
    <row r="712" spans="1:9" s="59" customFormat="1" ht="25.5">
      <c r="A712" s="128">
        <v>695</v>
      </c>
      <c r="B712" s="212" t="s">
        <v>1784</v>
      </c>
      <c r="C712" s="187" t="s">
        <v>1791</v>
      </c>
      <c r="D712" s="131" t="s">
        <v>154</v>
      </c>
      <c r="E712" s="213">
        <v>130000</v>
      </c>
      <c r="F712" s="132">
        <v>2000</v>
      </c>
      <c r="G712" s="132">
        <f t="shared" si="17"/>
        <v>128000</v>
      </c>
      <c r="H712" s="131" t="s">
        <v>115</v>
      </c>
      <c r="I712" s="119"/>
    </row>
    <row r="713" spans="1:9" s="59" customFormat="1" ht="15.75">
      <c r="A713" s="63" t="s">
        <v>80</v>
      </c>
      <c r="B713" s="189" t="s">
        <v>168</v>
      </c>
      <c r="C713" s="117">
        <f>COUNTA(C714:C760)</f>
        <v>47</v>
      </c>
      <c r="D713" s="117">
        <v>47</v>
      </c>
      <c r="E713" s="190">
        <f>SUM(E714:E760)</f>
        <v>1943603</v>
      </c>
      <c r="F713" s="190">
        <f>SUM(F714:F760)</f>
        <v>0</v>
      </c>
      <c r="G713" s="190">
        <f>SUM(G714:G760)</f>
        <v>1943603</v>
      </c>
      <c r="H713" s="191">
        <v>47</v>
      </c>
      <c r="I713" s="119"/>
    </row>
    <row r="714" spans="1:9" s="59" customFormat="1" ht="25.5">
      <c r="A714" s="128">
        <v>696</v>
      </c>
      <c r="B714" s="212" t="s">
        <v>180</v>
      </c>
      <c r="C714" s="187" t="s">
        <v>181</v>
      </c>
      <c r="D714" s="131" t="s">
        <v>41</v>
      </c>
      <c r="E714" s="213">
        <v>40000</v>
      </c>
      <c r="F714" s="132">
        <v>0</v>
      </c>
      <c r="G714" s="132">
        <f>E714-F714</f>
        <v>40000</v>
      </c>
      <c r="H714" s="131" t="s">
        <v>115</v>
      </c>
      <c r="I714" s="119"/>
    </row>
    <row r="715" spans="1:9" s="59" customFormat="1" ht="25.5">
      <c r="A715" s="128">
        <v>697</v>
      </c>
      <c r="B715" s="212" t="s">
        <v>182</v>
      </c>
      <c r="C715" s="187" t="s">
        <v>183</v>
      </c>
      <c r="D715" s="131" t="s">
        <v>41</v>
      </c>
      <c r="E715" s="213">
        <v>950</v>
      </c>
      <c r="F715" s="132">
        <v>0</v>
      </c>
      <c r="G715" s="132">
        <f aca="true" t="shared" si="18" ref="G715:G760">E715-F715</f>
        <v>950</v>
      </c>
      <c r="H715" s="131" t="s">
        <v>115</v>
      </c>
      <c r="I715" s="119"/>
    </row>
    <row r="716" spans="1:9" s="59" customFormat="1" ht="25.5">
      <c r="A716" s="128">
        <v>698</v>
      </c>
      <c r="B716" s="212" t="s">
        <v>184</v>
      </c>
      <c r="C716" s="187" t="s">
        <v>185</v>
      </c>
      <c r="D716" s="131" t="s">
        <v>41</v>
      </c>
      <c r="E716" s="213">
        <v>1649</v>
      </c>
      <c r="F716" s="132">
        <v>0</v>
      </c>
      <c r="G716" s="132">
        <f t="shared" si="18"/>
        <v>1649</v>
      </c>
      <c r="H716" s="131" t="s">
        <v>115</v>
      </c>
      <c r="I716" s="119"/>
    </row>
    <row r="717" spans="1:9" s="59" customFormat="1" ht="17.25" customHeight="1">
      <c r="A717" s="128">
        <v>699</v>
      </c>
      <c r="B717" s="212" t="s">
        <v>186</v>
      </c>
      <c r="C717" s="187" t="s">
        <v>187</v>
      </c>
      <c r="D717" s="131" t="s">
        <v>41</v>
      </c>
      <c r="E717" s="213">
        <v>3700</v>
      </c>
      <c r="F717" s="132">
        <v>0</v>
      </c>
      <c r="G717" s="132">
        <f t="shared" si="18"/>
        <v>3700</v>
      </c>
      <c r="H717" s="131" t="s">
        <v>115</v>
      </c>
      <c r="I717" s="119"/>
    </row>
    <row r="718" spans="1:9" s="59" customFormat="1" ht="15.75" customHeight="1">
      <c r="A718" s="128">
        <v>700</v>
      </c>
      <c r="B718" s="212" t="s">
        <v>188</v>
      </c>
      <c r="C718" s="187" t="s">
        <v>189</v>
      </c>
      <c r="D718" s="131" t="s">
        <v>41</v>
      </c>
      <c r="E718" s="213">
        <v>4276</v>
      </c>
      <c r="F718" s="132">
        <v>0</v>
      </c>
      <c r="G718" s="132">
        <f t="shared" si="18"/>
        <v>4276</v>
      </c>
      <c r="H718" s="131" t="s">
        <v>115</v>
      </c>
      <c r="I718" s="119"/>
    </row>
    <row r="719" spans="1:9" s="59" customFormat="1" ht="14.25" customHeight="1">
      <c r="A719" s="128">
        <v>701</v>
      </c>
      <c r="B719" s="212" t="s">
        <v>190</v>
      </c>
      <c r="C719" s="187" t="s">
        <v>191</v>
      </c>
      <c r="D719" s="131" t="s">
        <v>41</v>
      </c>
      <c r="E719" s="213">
        <v>44786</v>
      </c>
      <c r="F719" s="132">
        <v>0</v>
      </c>
      <c r="G719" s="132">
        <f t="shared" si="18"/>
        <v>44786</v>
      </c>
      <c r="H719" s="131" t="s">
        <v>115</v>
      </c>
      <c r="I719" s="119"/>
    </row>
    <row r="720" spans="1:9" s="59" customFormat="1" ht="15" customHeight="1">
      <c r="A720" s="128">
        <v>702</v>
      </c>
      <c r="B720" s="212" t="s">
        <v>192</v>
      </c>
      <c r="C720" s="214" t="s">
        <v>193</v>
      </c>
      <c r="D720" s="131" t="s">
        <v>41</v>
      </c>
      <c r="E720" s="213">
        <v>2980</v>
      </c>
      <c r="F720" s="132">
        <v>0</v>
      </c>
      <c r="G720" s="132">
        <f t="shared" si="18"/>
        <v>2980</v>
      </c>
      <c r="H720" s="131" t="s">
        <v>115</v>
      </c>
      <c r="I720" s="119"/>
    </row>
    <row r="721" spans="1:9" s="59" customFormat="1" ht="15.75" customHeight="1">
      <c r="A721" s="128">
        <v>703</v>
      </c>
      <c r="B721" s="212" t="s">
        <v>184</v>
      </c>
      <c r="C721" s="214" t="s">
        <v>195</v>
      </c>
      <c r="D721" s="131" t="s">
        <v>41</v>
      </c>
      <c r="E721" s="213">
        <v>400</v>
      </c>
      <c r="F721" s="132">
        <v>0</v>
      </c>
      <c r="G721" s="132">
        <f t="shared" si="18"/>
        <v>400</v>
      </c>
      <c r="H721" s="131" t="s">
        <v>115</v>
      </c>
      <c r="I721" s="119"/>
    </row>
    <row r="722" spans="1:9" s="59" customFormat="1" ht="16.5" customHeight="1">
      <c r="A722" s="128">
        <v>704</v>
      </c>
      <c r="B722" s="212" t="s">
        <v>196</v>
      </c>
      <c r="C722" s="214" t="s">
        <v>197</v>
      </c>
      <c r="D722" s="131" t="s">
        <v>41</v>
      </c>
      <c r="E722" s="213">
        <v>680</v>
      </c>
      <c r="F722" s="132">
        <v>0</v>
      </c>
      <c r="G722" s="132">
        <f t="shared" si="18"/>
        <v>680</v>
      </c>
      <c r="H722" s="131" t="s">
        <v>115</v>
      </c>
      <c r="I722" s="119"/>
    </row>
    <row r="723" spans="1:9" s="59" customFormat="1" ht="14.25" customHeight="1">
      <c r="A723" s="128">
        <v>705</v>
      </c>
      <c r="B723" s="212" t="s">
        <v>198</v>
      </c>
      <c r="C723" s="214" t="s">
        <v>199</v>
      </c>
      <c r="D723" s="131" t="s">
        <v>41</v>
      </c>
      <c r="E723" s="213">
        <v>2759</v>
      </c>
      <c r="F723" s="132">
        <v>0</v>
      </c>
      <c r="G723" s="132">
        <f t="shared" si="18"/>
        <v>2759</v>
      </c>
      <c r="H723" s="131" t="s">
        <v>115</v>
      </c>
      <c r="I723" s="119"/>
    </row>
    <row r="724" spans="1:9" s="59" customFormat="1" ht="25.5">
      <c r="A724" s="128">
        <v>706</v>
      </c>
      <c r="B724" s="212" t="s">
        <v>200</v>
      </c>
      <c r="C724" s="214" t="s">
        <v>201</v>
      </c>
      <c r="D724" s="131" t="s">
        <v>41</v>
      </c>
      <c r="E724" s="213">
        <v>19000</v>
      </c>
      <c r="F724" s="132">
        <v>0</v>
      </c>
      <c r="G724" s="132">
        <f t="shared" si="18"/>
        <v>19000</v>
      </c>
      <c r="H724" s="131" t="s">
        <v>115</v>
      </c>
      <c r="I724" s="119"/>
    </row>
    <row r="725" spans="1:9" s="59" customFormat="1" ht="25.5">
      <c r="A725" s="128">
        <v>707</v>
      </c>
      <c r="B725" s="212" t="s">
        <v>202</v>
      </c>
      <c r="C725" s="214" t="s">
        <v>203</v>
      </c>
      <c r="D725" s="131" t="s">
        <v>41</v>
      </c>
      <c r="E725" s="213">
        <v>586</v>
      </c>
      <c r="F725" s="132">
        <v>0</v>
      </c>
      <c r="G725" s="132">
        <f t="shared" si="18"/>
        <v>586</v>
      </c>
      <c r="H725" s="131" t="s">
        <v>115</v>
      </c>
      <c r="I725" s="119"/>
    </row>
    <row r="726" spans="1:9" s="59" customFormat="1" ht="15.75" customHeight="1">
      <c r="A726" s="128">
        <v>708</v>
      </c>
      <c r="B726" s="212" t="s">
        <v>204</v>
      </c>
      <c r="C726" s="214" t="s">
        <v>205</v>
      </c>
      <c r="D726" s="131" t="s">
        <v>41</v>
      </c>
      <c r="E726" s="213">
        <v>2550</v>
      </c>
      <c r="F726" s="132">
        <v>0</v>
      </c>
      <c r="G726" s="132">
        <f t="shared" si="18"/>
        <v>2550</v>
      </c>
      <c r="H726" s="131" t="s">
        <v>115</v>
      </c>
      <c r="I726" s="119"/>
    </row>
    <row r="727" spans="1:9" s="59" customFormat="1" ht="25.5">
      <c r="A727" s="128">
        <v>709</v>
      </c>
      <c r="B727" s="212" t="s">
        <v>206</v>
      </c>
      <c r="C727" s="214" t="s">
        <v>207</v>
      </c>
      <c r="D727" s="131" t="s">
        <v>41</v>
      </c>
      <c r="E727" s="213">
        <v>25231</v>
      </c>
      <c r="F727" s="132">
        <v>0</v>
      </c>
      <c r="G727" s="132">
        <f t="shared" si="18"/>
        <v>25231</v>
      </c>
      <c r="H727" s="131" t="s">
        <v>115</v>
      </c>
      <c r="I727" s="119"/>
    </row>
    <row r="728" spans="1:9" s="59" customFormat="1" ht="23.25" customHeight="1">
      <c r="A728" s="128">
        <v>710</v>
      </c>
      <c r="B728" s="212" t="s">
        <v>208</v>
      </c>
      <c r="C728" s="214" t="s">
        <v>209</v>
      </c>
      <c r="D728" s="131" t="s">
        <v>41</v>
      </c>
      <c r="E728" s="213">
        <v>1045</v>
      </c>
      <c r="F728" s="132">
        <v>0</v>
      </c>
      <c r="G728" s="132">
        <f t="shared" si="18"/>
        <v>1045</v>
      </c>
      <c r="H728" s="131" t="s">
        <v>115</v>
      </c>
      <c r="I728" s="119"/>
    </row>
    <row r="729" spans="1:9" s="59" customFormat="1" ht="23.25" customHeight="1">
      <c r="A729" s="128">
        <v>711</v>
      </c>
      <c r="B729" s="212" t="s">
        <v>210</v>
      </c>
      <c r="C729" s="214" t="s">
        <v>211</v>
      </c>
      <c r="D729" s="131" t="s">
        <v>41</v>
      </c>
      <c r="E729" s="213">
        <v>4000</v>
      </c>
      <c r="F729" s="132">
        <v>0</v>
      </c>
      <c r="G729" s="132">
        <f t="shared" si="18"/>
        <v>4000</v>
      </c>
      <c r="H729" s="131" t="s">
        <v>115</v>
      </c>
      <c r="I729" s="119"/>
    </row>
    <row r="730" spans="1:9" s="59" customFormat="1" ht="22.5" customHeight="1">
      <c r="A730" s="128">
        <v>712</v>
      </c>
      <c r="B730" s="212" t="s">
        <v>212</v>
      </c>
      <c r="C730" s="187" t="s">
        <v>213</v>
      </c>
      <c r="D730" s="131" t="s">
        <v>41</v>
      </c>
      <c r="E730" s="213">
        <v>5200</v>
      </c>
      <c r="F730" s="132">
        <v>0</v>
      </c>
      <c r="G730" s="132">
        <f t="shared" si="18"/>
        <v>5200</v>
      </c>
      <c r="H730" s="131" t="s">
        <v>115</v>
      </c>
      <c r="I730" s="119"/>
    </row>
    <row r="731" spans="1:9" s="59" customFormat="1" ht="15" customHeight="1">
      <c r="A731" s="128">
        <v>713</v>
      </c>
      <c r="B731" s="212" t="s">
        <v>214</v>
      </c>
      <c r="C731" s="187" t="s">
        <v>215</v>
      </c>
      <c r="D731" s="131" t="s">
        <v>41</v>
      </c>
      <c r="E731" s="213">
        <v>48180</v>
      </c>
      <c r="F731" s="132">
        <v>0</v>
      </c>
      <c r="G731" s="132">
        <f t="shared" si="18"/>
        <v>48180</v>
      </c>
      <c r="H731" s="131" t="s">
        <v>115</v>
      </c>
      <c r="I731" s="119"/>
    </row>
    <row r="732" spans="1:9" s="59" customFormat="1" ht="14.25" customHeight="1">
      <c r="A732" s="128">
        <v>714</v>
      </c>
      <c r="B732" s="212" t="s">
        <v>582</v>
      </c>
      <c r="C732" s="187" t="s">
        <v>589</v>
      </c>
      <c r="D732" s="131" t="s">
        <v>154</v>
      </c>
      <c r="E732" s="213">
        <v>5250</v>
      </c>
      <c r="F732" s="132">
        <v>0</v>
      </c>
      <c r="G732" s="132">
        <f t="shared" si="18"/>
        <v>5250</v>
      </c>
      <c r="H732" s="131" t="s">
        <v>115</v>
      </c>
      <c r="I732" s="119"/>
    </row>
    <row r="733" spans="1:9" s="59" customFormat="1" ht="12.75" customHeight="1">
      <c r="A733" s="128">
        <v>715</v>
      </c>
      <c r="B733" s="212" t="s">
        <v>216</v>
      </c>
      <c r="C733" s="187" t="s">
        <v>217</v>
      </c>
      <c r="D733" s="131" t="s">
        <v>41</v>
      </c>
      <c r="E733" s="213">
        <v>12600</v>
      </c>
      <c r="F733" s="132">
        <v>0</v>
      </c>
      <c r="G733" s="132">
        <f t="shared" si="18"/>
        <v>12600</v>
      </c>
      <c r="H733" s="131" t="s">
        <v>115</v>
      </c>
      <c r="I733" s="119"/>
    </row>
    <row r="734" spans="1:9" s="59" customFormat="1" ht="15" customHeight="1">
      <c r="A734" s="128">
        <v>716</v>
      </c>
      <c r="B734" s="212" t="s">
        <v>218</v>
      </c>
      <c r="C734" s="187" t="s">
        <v>219</v>
      </c>
      <c r="D734" s="131" t="s">
        <v>41</v>
      </c>
      <c r="E734" s="213">
        <v>10000</v>
      </c>
      <c r="F734" s="132">
        <v>0</v>
      </c>
      <c r="G734" s="132">
        <f t="shared" si="18"/>
        <v>10000</v>
      </c>
      <c r="H734" s="131" t="s">
        <v>115</v>
      </c>
      <c r="I734" s="119"/>
    </row>
    <row r="735" spans="1:9" s="59" customFormat="1" ht="14.25" customHeight="1">
      <c r="A735" s="128">
        <v>717</v>
      </c>
      <c r="B735" s="212" t="s">
        <v>451</v>
      </c>
      <c r="C735" s="187" t="s">
        <v>452</v>
      </c>
      <c r="D735" s="131" t="s">
        <v>41</v>
      </c>
      <c r="E735" s="213">
        <v>2000</v>
      </c>
      <c r="F735" s="132">
        <v>0</v>
      </c>
      <c r="G735" s="132">
        <f t="shared" si="18"/>
        <v>2000</v>
      </c>
      <c r="H735" s="131" t="s">
        <v>115</v>
      </c>
      <c r="I735" s="119"/>
    </row>
    <row r="736" spans="1:9" s="59" customFormat="1" ht="25.5">
      <c r="A736" s="128">
        <v>718</v>
      </c>
      <c r="B736" s="212" t="s">
        <v>204</v>
      </c>
      <c r="C736" s="187" t="s">
        <v>220</v>
      </c>
      <c r="D736" s="131" t="s">
        <v>41</v>
      </c>
      <c r="E736" s="213">
        <v>2600</v>
      </c>
      <c r="F736" s="132">
        <v>0</v>
      </c>
      <c r="G736" s="132">
        <f t="shared" si="18"/>
        <v>2600</v>
      </c>
      <c r="H736" s="131" t="s">
        <v>115</v>
      </c>
      <c r="I736" s="119"/>
    </row>
    <row r="737" spans="1:9" s="59" customFormat="1" ht="25.5">
      <c r="A737" s="128">
        <v>719</v>
      </c>
      <c r="B737" s="212" t="s">
        <v>208</v>
      </c>
      <c r="C737" s="187" t="s">
        <v>221</v>
      </c>
      <c r="D737" s="131" t="s">
        <v>154</v>
      </c>
      <c r="E737" s="213">
        <v>1875</v>
      </c>
      <c r="F737" s="132">
        <v>0</v>
      </c>
      <c r="G737" s="132">
        <f t="shared" si="18"/>
        <v>1875</v>
      </c>
      <c r="H737" s="131" t="s">
        <v>115</v>
      </c>
      <c r="I737" s="119"/>
    </row>
    <row r="738" spans="1:9" s="59" customFormat="1" ht="25.5">
      <c r="A738" s="128">
        <v>720</v>
      </c>
      <c r="B738" s="212" t="s">
        <v>208</v>
      </c>
      <c r="C738" s="187" t="s">
        <v>222</v>
      </c>
      <c r="D738" s="131" t="s">
        <v>41</v>
      </c>
      <c r="E738" s="213">
        <v>560</v>
      </c>
      <c r="F738" s="132">
        <v>0</v>
      </c>
      <c r="G738" s="132">
        <f t="shared" si="18"/>
        <v>560</v>
      </c>
      <c r="H738" s="131" t="s">
        <v>115</v>
      </c>
      <c r="I738" s="119"/>
    </row>
    <row r="739" spans="1:9" s="59" customFormat="1" ht="25.5">
      <c r="A739" s="128">
        <v>721</v>
      </c>
      <c r="B739" s="215" t="s">
        <v>223</v>
      </c>
      <c r="C739" s="187" t="s">
        <v>224</v>
      </c>
      <c r="D739" s="131" t="s">
        <v>41</v>
      </c>
      <c r="E739" s="213">
        <v>15885</v>
      </c>
      <c r="F739" s="132">
        <v>0</v>
      </c>
      <c r="G739" s="132">
        <f t="shared" si="18"/>
        <v>15885</v>
      </c>
      <c r="H739" s="131" t="s">
        <v>115</v>
      </c>
      <c r="I739" s="119"/>
    </row>
    <row r="740" spans="1:9" s="59" customFormat="1" ht="15" customHeight="1">
      <c r="A740" s="128">
        <v>722</v>
      </c>
      <c r="B740" s="215" t="s">
        <v>225</v>
      </c>
      <c r="C740" s="187" t="s">
        <v>226</v>
      </c>
      <c r="D740" s="131" t="s">
        <v>41</v>
      </c>
      <c r="E740" s="213">
        <v>30090</v>
      </c>
      <c r="F740" s="132">
        <v>0</v>
      </c>
      <c r="G740" s="132">
        <f t="shared" si="18"/>
        <v>30090</v>
      </c>
      <c r="H740" s="131" t="s">
        <v>115</v>
      </c>
      <c r="I740" s="119"/>
    </row>
    <row r="741" spans="1:9" s="59" customFormat="1" ht="15" customHeight="1">
      <c r="A741" s="128">
        <v>723</v>
      </c>
      <c r="B741" s="215" t="s">
        <v>583</v>
      </c>
      <c r="C741" s="187" t="s">
        <v>590</v>
      </c>
      <c r="D741" s="131" t="s">
        <v>41</v>
      </c>
      <c r="E741" s="213">
        <v>22000</v>
      </c>
      <c r="F741" s="132">
        <v>0</v>
      </c>
      <c r="G741" s="132">
        <f t="shared" si="18"/>
        <v>22000</v>
      </c>
      <c r="H741" s="131" t="s">
        <v>115</v>
      </c>
      <c r="I741" s="119"/>
    </row>
    <row r="742" spans="1:9" s="59" customFormat="1" ht="25.5">
      <c r="A742" s="128">
        <v>724</v>
      </c>
      <c r="B742" s="215" t="s">
        <v>227</v>
      </c>
      <c r="C742" s="187" t="s">
        <v>228</v>
      </c>
      <c r="D742" s="131" t="s">
        <v>154</v>
      </c>
      <c r="E742" s="213">
        <v>1800</v>
      </c>
      <c r="F742" s="132">
        <v>0</v>
      </c>
      <c r="G742" s="132">
        <f t="shared" si="18"/>
        <v>1800</v>
      </c>
      <c r="H742" s="131" t="s">
        <v>115</v>
      </c>
      <c r="I742" s="119"/>
    </row>
    <row r="743" spans="1:9" s="59" customFormat="1" ht="25.5">
      <c r="A743" s="128">
        <v>725</v>
      </c>
      <c r="B743" s="215" t="s">
        <v>229</v>
      </c>
      <c r="C743" s="187" t="s">
        <v>230</v>
      </c>
      <c r="D743" s="131" t="s">
        <v>154</v>
      </c>
      <c r="E743" s="213">
        <v>42000</v>
      </c>
      <c r="F743" s="132">
        <v>0</v>
      </c>
      <c r="G743" s="132">
        <f t="shared" si="18"/>
        <v>42000</v>
      </c>
      <c r="H743" s="131" t="s">
        <v>115</v>
      </c>
      <c r="I743" s="119"/>
    </row>
    <row r="744" spans="1:9" s="59" customFormat="1" ht="25.5">
      <c r="A744" s="128">
        <v>726</v>
      </c>
      <c r="B744" s="215" t="s">
        <v>231</v>
      </c>
      <c r="C744" s="187" t="s">
        <v>232</v>
      </c>
      <c r="D744" s="131" t="s">
        <v>154</v>
      </c>
      <c r="E744" s="216">
        <v>1377382</v>
      </c>
      <c r="F744" s="132">
        <v>0</v>
      </c>
      <c r="G744" s="132">
        <f t="shared" si="18"/>
        <v>1377382</v>
      </c>
      <c r="H744" s="131" t="s">
        <v>115</v>
      </c>
      <c r="I744" s="119"/>
    </row>
    <row r="745" spans="1:9" s="59" customFormat="1" ht="25.5">
      <c r="A745" s="128">
        <v>727</v>
      </c>
      <c r="B745" s="212" t="s">
        <v>231</v>
      </c>
      <c r="C745" s="187" t="s">
        <v>233</v>
      </c>
      <c r="D745" s="131" t="s">
        <v>154</v>
      </c>
      <c r="E745" s="217">
        <v>20513</v>
      </c>
      <c r="F745" s="132">
        <v>0</v>
      </c>
      <c r="G745" s="132">
        <f t="shared" si="18"/>
        <v>20513</v>
      </c>
      <c r="H745" s="131" t="s">
        <v>115</v>
      </c>
      <c r="I745" s="119"/>
    </row>
    <row r="746" spans="1:9" s="59" customFormat="1" ht="25.5">
      <c r="A746" s="128">
        <v>728</v>
      </c>
      <c r="B746" s="212" t="s">
        <v>421</v>
      </c>
      <c r="C746" s="187" t="s">
        <v>2558</v>
      </c>
      <c r="D746" s="131" t="s">
        <v>154</v>
      </c>
      <c r="E746" s="217">
        <v>1628</v>
      </c>
      <c r="F746" s="132">
        <v>0</v>
      </c>
      <c r="G746" s="132">
        <f t="shared" si="18"/>
        <v>1628</v>
      </c>
      <c r="H746" s="131" t="s">
        <v>115</v>
      </c>
      <c r="I746" s="119"/>
    </row>
    <row r="747" spans="1:9" s="59" customFormat="1" ht="25.5">
      <c r="A747" s="128">
        <v>729</v>
      </c>
      <c r="B747" s="215" t="s">
        <v>584</v>
      </c>
      <c r="C747" s="187" t="s">
        <v>591</v>
      </c>
      <c r="D747" s="131" t="s">
        <v>154</v>
      </c>
      <c r="E747" s="213">
        <v>10000</v>
      </c>
      <c r="F747" s="132">
        <v>0</v>
      </c>
      <c r="G747" s="132">
        <f t="shared" si="18"/>
        <v>10000</v>
      </c>
      <c r="H747" s="131" t="s">
        <v>115</v>
      </c>
      <c r="I747" s="119"/>
    </row>
    <row r="748" spans="1:9" s="59" customFormat="1" ht="25.5">
      <c r="A748" s="128">
        <v>730</v>
      </c>
      <c r="B748" s="215" t="s">
        <v>585</v>
      </c>
      <c r="C748" s="187" t="s">
        <v>592</v>
      </c>
      <c r="D748" s="131" t="s">
        <v>41</v>
      </c>
      <c r="E748" s="216">
        <v>4500</v>
      </c>
      <c r="F748" s="132">
        <v>0</v>
      </c>
      <c r="G748" s="132">
        <f t="shared" si="18"/>
        <v>4500</v>
      </c>
      <c r="H748" s="131" t="s">
        <v>115</v>
      </c>
      <c r="I748" s="119"/>
    </row>
    <row r="749" spans="1:9" s="59" customFormat="1" ht="16.5" customHeight="1">
      <c r="A749" s="128">
        <v>731</v>
      </c>
      <c r="B749" s="215" t="s">
        <v>586</v>
      </c>
      <c r="C749" s="187" t="s">
        <v>593</v>
      </c>
      <c r="D749" s="131" t="s">
        <v>41</v>
      </c>
      <c r="E749" s="213">
        <v>500</v>
      </c>
      <c r="F749" s="132">
        <v>0</v>
      </c>
      <c r="G749" s="132">
        <f t="shared" si="18"/>
        <v>500</v>
      </c>
      <c r="H749" s="131" t="s">
        <v>115</v>
      </c>
      <c r="I749" s="119"/>
    </row>
    <row r="750" spans="1:9" s="59" customFormat="1" ht="15" customHeight="1">
      <c r="A750" s="128">
        <v>732</v>
      </c>
      <c r="B750" s="215" t="s">
        <v>586</v>
      </c>
      <c r="C750" s="187" t="s">
        <v>594</v>
      </c>
      <c r="D750" s="131" t="s">
        <v>154</v>
      </c>
      <c r="E750" s="213">
        <v>3300</v>
      </c>
      <c r="F750" s="132">
        <v>0</v>
      </c>
      <c r="G750" s="132">
        <f t="shared" si="18"/>
        <v>3300</v>
      </c>
      <c r="H750" s="131" t="s">
        <v>115</v>
      </c>
      <c r="I750" s="119"/>
    </row>
    <row r="751" spans="1:9" s="59" customFormat="1" ht="25.5">
      <c r="A751" s="128">
        <v>733</v>
      </c>
      <c r="B751" s="215" t="s">
        <v>587</v>
      </c>
      <c r="C751" s="187" t="s">
        <v>595</v>
      </c>
      <c r="D751" s="131" t="s">
        <v>154</v>
      </c>
      <c r="E751" s="216">
        <v>1000</v>
      </c>
      <c r="F751" s="132">
        <v>0</v>
      </c>
      <c r="G751" s="132">
        <f t="shared" si="18"/>
        <v>1000</v>
      </c>
      <c r="H751" s="131" t="s">
        <v>115</v>
      </c>
      <c r="I751" s="119"/>
    </row>
    <row r="752" spans="1:9" s="59" customFormat="1" ht="25.5">
      <c r="A752" s="128">
        <v>734</v>
      </c>
      <c r="B752" s="215" t="s">
        <v>200</v>
      </c>
      <c r="C752" s="187" t="s">
        <v>596</v>
      </c>
      <c r="D752" s="131" t="s">
        <v>41</v>
      </c>
      <c r="E752" s="218">
        <v>10249</v>
      </c>
      <c r="F752" s="132">
        <v>0</v>
      </c>
      <c r="G752" s="132">
        <f t="shared" si="18"/>
        <v>10249</v>
      </c>
      <c r="H752" s="131" t="s">
        <v>115</v>
      </c>
      <c r="I752" s="119"/>
    </row>
    <row r="753" spans="1:9" s="59" customFormat="1" ht="16.5" customHeight="1">
      <c r="A753" s="128">
        <v>735</v>
      </c>
      <c r="B753" s="215" t="s">
        <v>2551</v>
      </c>
      <c r="C753" s="187" t="s">
        <v>194</v>
      </c>
      <c r="D753" s="131" t="s">
        <v>41</v>
      </c>
      <c r="E753" s="218">
        <v>1100</v>
      </c>
      <c r="F753" s="132">
        <v>0</v>
      </c>
      <c r="G753" s="132">
        <f t="shared" si="18"/>
        <v>1100</v>
      </c>
      <c r="H753" s="131" t="s">
        <v>115</v>
      </c>
      <c r="I753" s="119"/>
    </row>
    <row r="754" spans="1:9" s="59" customFormat="1" ht="13.5" customHeight="1">
      <c r="A754" s="128">
        <v>736</v>
      </c>
      <c r="B754" s="219" t="s">
        <v>2552</v>
      </c>
      <c r="C754" s="187" t="s">
        <v>2559</v>
      </c>
      <c r="D754" s="131" t="s">
        <v>154</v>
      </c>
      <c r="E754" s="152">
        <v>100000</v>
      </c>
      <c r="F754" s="132">
        <v>0</v>
      </c>
      <c r="G754" s="132">
        <f t="shared" si="18"/>
        <v>100000</v>
      </c>
      <c r="H754" s="131" t="s">
        <v>115</v>
      </c>
      <c r="I754" s="119"/>
    </row>
    <row r="755" spans="1:9" s="59" customFormat="1" ht="18" customHeight="1">
      <c r="A755" s="128">
        <v>737</v>
      </c>
      <c r="B755" s="219" t="s">
        <v>2553</v>
      </c>
      <c r="C755" s="187" t="s">
        <v>2560</v>
      </c>
      <c r="D755" s="131" t="s">
        <v>41</v>
      </c>
      <c r="E755" s="152">
        <v>400</v>
      </c>
      <c r="F755" s="132">
        <v>0</v>
      </c>
      <c r="G755" s="132">
        <f t="shared" si="18"/>
        <v>400</v>
      </c>
      <c r="H755" s="131" t="s">
        <v>115</v>
      </c>
      <c r="I755" s="119"/>
    </row>
    <row r="756" spans="1:9" s="59" customFormat="1" ht="22.5" customHeight="1">
      <c r="A756" s="128">
        <v>738</v>
      </c>
      <c r="B756" s="219" t="s">
        <v>2554</v>
      </c>
      <c r="C756" s="187" t="s">
        <v>2561</v>
      </c>
      <c r="D756" s="131" t="s">
        <v>154</v>
      </c>
      <c r="E756" s="152">
        <v>7800</v>
      </c>
      <c r="F756" s="132">
        <v>0</v>
      </c>
      <c r="G756" s="132">
        <f t="shared" si="18"/>
        <v>7800</v>
      </c>
      <c r="H756" s="131" t="s">
        <v>115</v>
      </c>
      <c r="I756" s="119"/>
    </row>
    <row r="757" spans="1:9" s="59" customFormat="1" ht="25.5">
      <c r="A757" s="128">
        <v>739</v>
      </c>
      <c r="B757" s="219" t="s">
        <v>2555</v>
      </c>
      <c r="C757" s="187" t="s">
        <v>2562</v>
      </c>
      <c r="D757" s="131" t="s">
        <v>154</v>
      </c>
      <c r="E757" s="152">
        <v>48543</v>
      </c>
      <c r="F757" s="132">
        <v>0</v>
      </c>
      <c r="G757" s="132">
        <f t="shared" si="18"/>
        <v>48543</v>
      </c>
      <c r="H757" s="131" t="s">
        <v>115</v>
      </c>
      <c r="I757" s="119"/>
    </row>
    <row r="758" spans="1:9" s="59" customFormat="1" ht="25.5">
      <c r="A758" s="128">
        <v>740</v>
      </c>
      <c r="B758" s="219" t="s">
        <v>588</v>
      </c>
      <c r="C758" s="187" t="s">
        <v>2563</v>
      </c>
      <c r="D758" s="131" t="s">
        <v>41</v>
      </c>
      <c r="E758" s="152">
        <v>1056</v>
      </c>
      <c r="F758" s="132">
        <v>0</v>
      </c>
      <c r="G758" s="132">
        <f t="shared" si="18"/>
        <v>1056</v>
      </c>
      <c r="H758" s="131" t="s">
        <v>115</v>
      </c>
      <c r="I758" s="119"/>
    </row>
    <row r="759" spans="1:9" s="59" customFormat="1" ht="18.75" customHeight="1">
      <c r="A759" s="128">
        <v>741</v>
      </c>
      <c r="B759" s="219" t="s">
        <v>2556</v>
      </c>
      <c r="C759" s="187" t="s">
        <v>2564</v>
      </c>
      <c r="D759" s="131" t="s">
        <v>41</v>
      </c>
      <c r="E759" s="152">
        <v>500</v>
      </c>
      <c r="F759" s="132">
        <v>0</v>
      </c>
      <c r="G759" s="132">
        <f t="shared" si="18"/>
        <v>500</v>
      </c>
      <c r="H759" s="131" t="s">
        <v>115</v>
      </c>
      <c r="I759" s="119"/>
    </row>
    <row r="760" spans="1:9" s="59" customFormat="1" ht="16.5" customHeight="1">
      <c r="A760" s="128">
        <v>742</v>
      </c>
      <c r="B760" s="219" t="s">
        <v>2557</v>
      </c>
      <c r="C760" s="187" t="s">
        <v>2565</v>
      </c>
      <c r="D760" s="131" t="s">
        <v>41</v>
      </c>
      <c r="E760" s="152">
        <v>500</v>
      </c>
      <c r="F760" s="132">
        <v>0</v>
      </c>
      <c r="G760" s="132">
        <f t="shared" si="18"/>
        <v>500</v>
      </c>
      <c r="H760" s="131" t="s">
        <v>117</v>
      </c>
      <c r="I760" s="119"/>
    </row>
    <row r="761" spans="1:9" s="59" customFormat="1" ht="18.75" customHeight="1">
      <c r="A761" s="63" t="s">
        <v>80</v>
      </c>
      <c r="B761" s="189" t="s">
        <v>169</v>
      </c>
      <c r="C761" s="220">
        <f>COUNTA(C762:C872)</f>
        <v>111</v>
      </c>
      <c r="D761" s="117">
        <f>COUNTA(D762:D872)</f>
        <v>111</v>
      </c>
      <c r="E761" s="190">
        <f>SUM(E762:E872)</f>
        <v>1588275</v>
      </c>
      <c r="F761" s="209">
        <f>SUM(F762:F872)</f>
        <v>25621</v>
      </c>
      <c r="G761" s="209">
        <f>IF(SUM(G762:G872)=E761-F761,SUM(G762:G872),"Có sai sót")</f>
        <v>1562654</v>
      </c>
      <c r="H761" s="191">
        <f>COUNTA(H762:H872)</f>
        <v>111</v>
      </c>
      <c r="I761" s="119"/>
    </row>
    <row r="762" spans="1:9" s="59" customFormat="1" ht="16.5" customHeight="1">
      <c r="A762" s="128">
        <v>743</v>
      </c>
      <c r="B762" s="212" t="s">
        <v>1768</v>
      </c>
      <c r="C762" s="214" t="s">
        <v>1776</v>
      </c>
      <c r="D762" s="136" t="s">
        <v>41</v>
      </c>
      <c r="E762" s="152">
        <v>6970</v>
      </c>
      <c r="F762" s="132">
        <v>0</v>
      </c>
      <c r="G762" s="132">
        <f aca="true" t="shared" si="19" ref="G762:G767">E762-F762</f>
        <v>6970</v>
      </c>
      <c r="H762" s="131" t="s">
        <v>115</v>
      </c>
      <c r="I762" s="119"/>
    </row>
    <row r="763" spans="1:9" s="59" customFormat="1" ht="15.75" customHeight="1">
      <c r="A763" s="128">
        <v>744</v>
      </c>
      <c r="B763" s="212" t="s">
        <v>319</v>
      </c>
      <c r="C763" s="214" t="s">
        <v>1777</v>
      </c>
      <c r="D763" s="136" t="s">
        <v>41</v>
      </c>
      <c r="E763" s="152">
        <v>1700</v>
      </c>
      <c r="F763" s="132">
        <v>0</v>
      </c>
      <c r="G763" s="132">
        <f t="shared" si="19"/>
        <v>1700</v>
      </c>
      <c r="H763" s="131" t="s">
        <v>115</v>
      </c>
      <c r="I763" s="119"/>
    </row>
    <row r="764" spans="1:9" s="59" customFormat="1" ht="15.75" customHeight="1">
      <c r="A764" s="128">
        <v>745</v>
      </c>
      <c r="B764" s="212" t="s">
        <v>320</v>
      </c>
      <c r="C764" s="214" t="s">
        <v>1778</v>
      </c>
      <c r="D764" s="136" t="s">
        <v>41</v>
      </c>
      <c r="E764" s="152">
        <v>1700</v>
      </c>
      <c r="F764" s="132">
        <v>0</v>
      </c>
      <c r="G764" s="132">
        <f t="shared" si="19"/>
        <v>1700</v>
      </c>
      <c r="H764" s="131" t="s">
        <v>115</v>
      </c>
      <c r="I764" s="119"/>
    </row>
    <row r="765" spans="1:9" s="59" customFormat="1" ht="16.5" customHeight="1">
      <c r="A765" s="128">
        <v>746</v>
      </c>
      <c r="B765" s="212" t="s">
        <v>319</v>
      </c>
      <c r="C765" s="214" t="s">
        <v>1779</v>
      </c>
      <c r="D765" s="136" t="s">
        <v>41</v>
      </c>
      <c r="E765" s="152">
        <v>2700</v>
      </c>
      <c r="F765" s="132">
        <v>0</v>
      </c>
      <c r="G765" s="132">
        <f t="shared" si="19"/>
        <v>2700</v>
      </c>
      <c r="H765" s="131" t="s">
        <v>115</v>
      </c>
      <c r="I765" s="119"/>
    </row>
    <row r="766" spans="1:9" s="59" customFormat="1" ht="17.25" customHeight="1">
      <c r="A766" s="128">
        <v>747</v>
      </c>
      <c r="B766" s="212" t="s">
        <v>320</v>
      </c>
      <c r="C766" s="214" t="s">
        <v>1780</v>
      </c>
      <c r="D766" s="136" t="s">
        <v>41</v>
      </c>
      <c r="E766" s="152">
        <v>2700</v>
      </c>
      <c r="F766" s="132">
        <v>0</v>
      </c>
      <c r="G766" s="132">
        <f t="shared" si="19"/>
        <v>2700</v>
      </c>
      <c r="H766" s="131" t="s">
        <v>115</v>
      </c>
      <c r="I766" s="119"/>
    </row>
    <row r="767" spans="1:9" s="59" customFormat="1" ht="15" customHeight="1">
      <c r="A767" s="128">
        <v>748</v>
      </c>
      <c r="B767" s="212" t="s">
        <v>319</v>
      </c>
      <c r="C767" s="214" t="s">
        <v>2342</v>
      </c>
      <c r="D767" s="136" t="s">
        <v>41</v>
      </c>
      <c r="E767" s="152">
        <v>5200</v>
      </c>
      <c r="F767" s="132">
        <v>0</v>
      </c>
      <c r="G767" s="132">
        <f t="shared" si="19"/>
        <v>5200</v>
      </c>
      <c r="H767" s="131" t="s">
        <v>115</v>
      </c>
      <c r="I767" s="119"/>
    </row>
    <row r="768" spans="1:9" s="59" customFormat="1" ht="15" customHeight="1">
      <c r="A768" s="128">
        <v>749</v>
      </c>
      <c r="B768" s="212" t="s">
        <v>320</v>
      </c>
      <c r="C768" s="214" t="s">
        <v>2343</v>
      </c>
      <c r="D768" s="136" t="s">
        <v>41</v>
      </c>
      <c r="E768" s="152">
        <v>5200</v>
      </c>
      <c r="F768" s="132">
        <v>0</v>
      </c>
      <c r="G768" s="132">
        <f aca="true" t="shared" si="20" ref="G768:G831">E768-F768</f>
        <v>5200</v>
      </c>
      <c r="H768" s="131" t="s">
        <v>115</v>
      </c>
      <c r="I768" s="119"/>
    </row>
    <row r="769" spans="1:9" s="59" customFormat="1" ht="17.25" customHeight="1">
      <c r="A769" s="128">
        <v>750</v>
      </c>
      <c r="B769" s="212" t="s">
        <v>321</v>
      </c>
      <c r="C769" s="187" t="s">
        <v>2344</v>
      </c>
      <c r="D769" s="136" t="s">
        <v>41</v>
      </c>
      <c r="E769" s="152">
        <v>10200</v>
      </c>
      <c r="F769" s="132">
        <v>0</v>
      </c>
      <c r="G769" s="132">
        <f t="shared" si="20"/>
        <v>10200</v>
      </c>
      <c r="H769" s="131" t="s">
        <v>115</v>
      </c>
      <c r="I769" s="119"/>
    </row>
    <row r="770" spans="1:9" s="59" customFormat="1" ht="18.75" customHeight="1">
      <c r="A770" s="128">
        <v>751</v>
      </c>
      <c r="B770" s="212" t="s">
        <v>322</v>
      </c>
      <c r="C770" s="187" t="s">
        <v>2345</v>
      </c>
      <c r="D770" s="136" t="s">
        <v>41</v>
      </c>
      <c r="E770" s="152">
        <v>3200</v>
      </c>
      <c r="F770" s="132">
        <v>0</v>
      </c>
      <c r="G770" s="132">
        <f t="shared" si="20"/>
        <v>3200</v>
      </c>
      <c r="H770" s="131" t="s">
        <v>115</v>
      </c>
      <c r="I770" s="119"/>
    </row>
    <row r="771" spans="1:9" s="59" customFormat="1" ht="15.75" customHeight="1">
      <c r="A771" s="128">
        <v>752</v>
      </c>
      <c r="B771" s="212" t="s">
        <v>322</v>
      </c>
      <c r="C771" s="187" t="s">
        <v>2346</v>
      </c>
      <c r="D771" s="136" t="s">
        <v>41</v>
      </c>
      <c r="E771" s="152">
        <v>7000</v>
      </c>
      <c r="F771" s="132">
        <v>0</v>
      </c>
      <c r="G771" s="132">
        <f t="shared" si="20"/>
        <v>7000</v>
      </c>
      <c r="H771" s="131" t="s">
        <v>115</v>
      </c>
      <c r="I771" s="119"/>
    </row>
    <row r="772" spans="1:9" s="59" customFormat="1" ht="16.5" customHeight="1">
      <c r="A772" s="128">
        <v>753</v>
      </c>
      <c r="B772" s="212" t="s">
        <v>323</v>
      </c>
      <c r="C772" s="187" t="s">
        <v>2347</v>
      </c>
      <c r="D772" s="136" t="s">
        <v>41</v>
      </c>
      <c r="E772" s="152">
        <v>20200</v>
      </c>
      <c r="F772" s="132">
        <v>0</v>
      </c>
      <c r="G772" s="132">
        <f t="shared" si="20"/>
        <v>20200</v>
      </c>
      <c r="H772" s="131" t="s">
        <v>115</v>
      </c>
      <c r="I772" s="119"/>
    </row>
    <row r="773" spans="1:9" s="59" customFormat="1" ht="15.75" customHeight="1">
      <c r="A773" s="128">
        <v>754</v>
      </c>
      <c r="B773" s="212" t="s">
        <v>324</v>
      </c>
      <c r="C773" s="187" t="s">
        <v>325</v>
      </c>
      <c r="D773" s="136" t="s">
        <v>41</v>
      </c>
      <c r="E773" s="152">
        <v>2475</v>
      </c>
      <c r="F773" s="132">
        <v>0</v>
      </c>
      <c r="G773" s="132">
        <f t="shared" si="20"/>
        <v>2475</v>
      </c>
      <c r="H773" s="131" t="s">
        <v>115</v>
      </c>
      <c r="I773" s="119"/>
    </row>
    <row r="774" spans="1:9" s="59" customFormat="1" ht="15" customHeight="1">
      <c r="A774" s="128">
        <v>755</v>
      </c>
      <c r="B774" s="212" t="s">
        <v>326</v>
      </c>
      <c r="C774" s="187" t="s">
        <v>2348</v>
      </c>
      <c r="D774" s="136" t="s">
        <v>41</v>
      </c>
      <c r="E774" s="152">
        <v>2292</v>
      </c>
      <c r="F774" s="132">
        <v>0</v>
      </c>
      <c r="G774" s="132">
        <f t="shared" si="20"/>
        <v>2292</v>
      </c>
      <c r="H774" s="131" t="s">
        <v>115</v>
      </c>
      <c r="I774" s="119"/>
    </row>
    <row r="775" spans="1:9" s="59" customFormat="1" ht="15.75" customHeight="1">
      <c r="A775" s="128">
        <v>756</v>
      </c>
      <c r="B775" s="212" t="s">
        <v>327</v>
      </c>
      <c r="C775" s="187" t="s">
        <v>328</v>
      </c>
      <c r="D775" s="136" t="s">
        <v>41</v>
      </c>
      <c r="E775" s="152">
        <v>5000</v>
      </c>
      <c r="F775" s="132">
        <v>0</v>
      </c>
      <c r="G775" s="132">
        <f t="shared" si="20"/>
        <v>5000</v>
      </c>
      <c r="H775" s="131" t="s">
        <v>115</v>
      </c>
      <c r="I775" s="119"/>
    </row>
    <row r="776" spans="1:9" s="59" customFormat="1" ht="15" customHeight="1">
      <c r="A776" s="128">
        <v>757</v>
      </c>
      <c r="B776" s="212" t="s">
        <v>329</v>
      </c>
      <c r="C776" s="187" t="s">
        <v>330</v>
      </c>
      <c r="D776" s="136" t="s">
        <v>41</v>
      </c>
      <c r="E776" s="152">
        <v>8000</v>
      </c>
      <c r="F776" s="132">
        <v>0</v>
      </c>
      <c r="G776" s="132">
        <f t="shared" si="20"/>
        <v>8000</v>
      </c>
      <c r="H776" s="131" t="s">
        <v>115</v>
      </c>
      <c r="I776" s="119"/>
    </row>
    <row r="777" spans="1:9" s="59" customFormat="1" ht="18.75" customHeight="1">
      <c r="A777" s="128">
        <v>758</v>
      </c>
      <c r="B777" s="212" t="s">
        <v>331</v>
      </c>
      <c r="C777" s="187" t="s">
        <v>332</v>
      </c>
      <c r="D777" s="136" t="s">
        <v>41</v>
      </c>
      <c r="E777" s="152">
        <v>18800</v>
      </c>
      <c r="F777" s="132">
        <v>0</v>
      </c>
      <c r="G777" s="132">
        <f t="shared" si="20"/>
        <v>18800</v>
      </c>
      <c r="H777" s="131" t="s">
        <v>115</v>
      </c>
      <c r="I777" s="119"/>
    </row>
    <row r="778" spans="1:9" s="59" customFormat="1" ht="16.5" customHeight="1">
      <c r="A778" s="128">
        <v>759</v>
      </c>
      <c r="B778" s="212" t="s">
        <v>333</v>
      </c>
      <c r="C778" s="187" t="s">
        <v>2349</v>
      </c>
      <c r="D778" s="136" t="s">
        <v>41</v>
      </c>
      <c r="E778" s="152">
        <v>7886</v>
      </c>
      <c r="F778" s="132">
        <v>0</v>
      </c>
      <c r="G778" s="132">
        <f t="shared" si="20"/>
        <v>7886</v>
      </c>
      <c r="H778" s="131" t="s">
        <v>115</v>
      </c>
      <c r="I778" s="119"/>
    </row>
    <row r="779" spans="1:9" s="59" customFormat="1" ht="18" customHeight="1">
      <c r="A779" s="128">
        <v>760</v>
      </c>
      <c r="B779" s="212" t="s">
        <v>334</v>
      </c>
      <c r="C779" s="187" t="s">
        <v>2350</v>
      </c>
      <c r="D779" s="136" t="s">
        <v>41</v>
      </c>
      <c r="E779" s="152">
        <v>7200</v>
      </c>
      <c r="F779" s="132">
        <v>0</v>
      </c>
      <c r="G779" s="132">
        <f t="shared" si="20"/>
        <v>7200</v>
      </c>
      <c r="H779" s="131" t="s">
        <v>115</v>
      </c>
      <c r="I779" s="119"/>
    </row>
    <row r="780" spans="1:9" s="59" customFormat="1" ht="15" customHeight="1">
      <c r="A780" s="128">
        <v>761</v>
      </c>
      <c r="B780" s="212" t="s">
        <v>335</v>
      </c>
      <c r="C780" s="187" t="s">
        <v>2351</v>
      </c>
      <c r="D780" s="136" t="s">
        <v>41</v>
      </c>
      <c r="E780" s="152">
        <v>2700</v>
      </c>
      <c r="F780" s="132">
        <v>0</v>
      </c>
      <c r="G780" s="132">
        <f t="shared" si="20"/>
        <v>2700</v>
      </c>
      <c r="H780" s="131" t="s">
        <v>115</v>
      </c>
      <c r="I780" s="119"/>
    </row>
    <row r="781" spans="1:9" s="59" customFormat="1" ht="16.5" customHeight="1">
      <c r="A781" s="128">
        <v>762</v>
      </c>
      <c r="B781" s="212" t="s">
        <v>336</v>
      </c>
      <c r="C781" s="187" t="s">
        <v>2352</v>
      </c>
      <c r="D781" s="136" t="s">
        <v>41</v>
      </c>
      <c r="E781" s="152">
        <v>4000</v>
      </c>
      <c r="F781" s="132">
        <v>0</v>
      </c>
      <c r="G781" s="132">
        <f t="shared" si="20"/>
        <v>4000</v>
      </c>
      <c r="H781" s="131" t="s">
        <v>115</v>
      </c>
      <c r="I781" s="119"/>
    </row>
    <row r="782" spans="1:9" s="59" customFormat="1" ht="15" customHeight="1">
      <c r="A782" s="128">
        <v>763</v>
      </c>
      <c r="B782" s="212" t="s">
        <v>337</v>
      </c>
      <c r="C782" s="187" t="s">
        <v>2353</v>
      </c>
      <c r="D782" s="136" t="s">
        <v>41</v>
      </c>
      <c r="E782" s="152">
        <v>3850</v>
      </c>
      <c r="F782" s="132">
        <v>0</v>
      </c>
      <c r="G782" s="132">
        <f t="shared" si="20"/>
        <v>3850</v>
      </c>
      <c r="H782" s="131" t="s">
        <v>115</v>
      </c>
      <c r="I782" s="119"/>
    </row>
    <row r="783" spans="1:9" s="59" customFormat="1" ht="25.5">
      <c r="A783" s="128">
        <v>764</v>
      </c>
      <c r="B783" s="212" t="s">
        <v>338</v>
      </c>
      <c r="C783" s="187" t="s">
        <v>2354</v>
      </c>
      <c r="D783" s="136" t="s">
        <v>41</v>
      </c>
      <c r="E783" s="152">
        <v>400</v>
      </c>
      <c r="F783" s="132">
        <v>0</v>
      </c>
      <c r="G783" s="132">
        <f t="shared" si="20"/>
        <v>400</v>
      </c>
      <c r="H783" s="131" t="s">
        <v>115</v>
      </c>
      <c r="I783" s="119"/>
    </row>
    <row r="784" spans="1:9" s="59" customFormat="1" ht="17.25" customHeight="1">
      <c r="A784" s="128">
        <v>765</v>
      </c>
      <c r="B784" s="212" t="s">
        <v>339</v>
      </c>
      <c r="C784" s="187" t="s">
        <v>2355</v>
      </c>
      <c r="D784" s="136" t="s">
        <v>41</v>
      </c>
      <c r="E784" s="152">
        <v>400</v>
      </c>
      <c r="F784" s="132">
        <v>0</v>
      </c>
      <c r="G784" s="132">
        <f t="shared" si="20"/>
        <v>400</v>
      </c>
      <c r="H784" s="131" t="s">
        <v>115</v>
      </c>
      <c r="I784" s="119"/>
    </row>
    <row r="785" spans="1:9" s="59" customFormat="1" ht="25.5">
      <c r="A785" s="128">
        <v>766</v>
      </c>
      <c r="B785" s="212" t="s">
        <v>340</v>
      </c>
      <c r="C785" s="187" t="s">
        <v>2356</v>
      </c>
      <c r="D785" s="136" t="s">
        <v>41</v>
      </c>
      <c r="E785" s="152">
        <v>9000</v>
      </c>
      <c r="F785" s="132">
        <v>0</v>
      </c>
      <c r="G785" s="132">
        <f t="shared" si="20"/>
        <v>9000</v>
      </c>
      <c r="H785" s="131" t="s">
        <v>115</v>
      </c>
      <c r="I785" s="119"/>
    </row>
    <row r="786" spans="1:9" s="59" customFormat="1" ht="25.5">
      <c r="A786" s="128">
        <v>767</v>
      </c>
      <c r="B786" s="212" t="s">
        <v>341</v>
      </c>
      <c r="C786" s="187" t="s">
        <v>2357</v>
      </c>
      <c r="D786" s="136" t="s">
        <v>41</v>
      </c>
      <c r="E786" s="152">
        <v>271</v>
      </c>
      <c r="F786" s="132">
        <v>0</v>
      </c>
      <c r="G786" s="132">
        <f t="shared" si="20"/>
        <v>271</v>
      </c>
      <c r="H786" s="131" t="s">
        <v>115</v>
      </c>
      <c r="I786" s="119"/>
    </row>
    <row r="787" spans="1:9" s="59" customFormat="1" ht="16.5" customHeight="1">
      <c r="A787" s="128">
        <v>768</v>
      </c>
      <c r="B787" s="212" t="s">
        <v>342</v>
      </c>
      <c r="C787" s="187" t="s">
        <v>2358</v>
      </c>
      <c r="D787" s="136" t="s">
        <v>41</v>
      </c>
      <c r="E787" s="152">
        <v>7000</v>
      </c>
      <c r="F787" s="132">
        <v>0</v>
      </c>
      <c r="G787" s="132">
        <f t="shared" si="20"/>
        <v>7000</v>
      </c>
      <c r="H787" s="131" t="s">
        <v>115</v>
      </c>
      <c r="I787" s="119"/>
    </row>
    <row r="788" spans="1:9" s="59" customFormat="1" ht="25.5">
      <c r="A788" s="128">
        <v>769</v>
      </c>
      <c r="B788" s="212" t="s">
        <v>343</v>
      </c>
      <c r="C788" s="187" t="s">
        <v>2359</v>
      </c>
      <c r="D788" s="136" t="s">
        <v>41</v>
      </c>
      <c r="E788" s="152">
        <v>32217</v>
      </c>
      <c r="F788" s="132">
        <v>0</v>
      </c>
      <c r="G788" s="132">
        <f t="shared" si="20"/>
        <v>32217</v>
      </c>
      <c r="H788" s="131" t="s">
        <v>115</v>
      </c>
      <c r="I788" s="119"/>
    </row>
    <row r="789" spans="1:9" s="59" customFormat="1" ht="17.25" customHeight="1">
      <c r="A789" s="128">
        <v>770</v>
      </c>
      <c r="B789" s="212" t="s">
        <v>344</v>
      </c>
      <c r="C789" s="187" t="s">
        <v>2360</v>
      </c>
      <c r="D789" s="136" t="s">
        <v>41</v>
      </c>
      <c r="E789" s="152">
        <v>2650</v>
      </c>
      <c r="F789" s="132">
        <v>0</v>
      </c>
      <c r="G789" s="132">
        <f t="shared" si="20"/>
        <v>2650</v>
      </c>
      <c r="H789" s="131" t="s">
        <v>115</v>
      </c>
      <c r="I789" s="119"/>
    </row>
    <row r="790" spans="1:9" s="59" customFormat="1" ht="17.25" customHeight="1">
      <c r="A790" s="128">
        <v>771</v>
      </c>
      <c r="B790" s="212" t="s">
        <v>345</v>
      </c>
      <c r="C790" s="187" t="s">
        <v>346</v>
      </c>
      <c r="D790" s="136" t="s">
        <v>41</v>
      </c>
      <c r="E790" s="152">
        <v>2980</v>
      </c>
      <c r="F790" s="132">
        <v>0</v>
      </c>
      <c r="G790" s="132">
        <f t="shared" si="20"/>
        <v>2980</v>
      </c>
      <c r="H790" s="131" t="s">
        <v>115</v>
      </c>
      <c r="I790" s="119"/>
    </row>
    <row r="791" spans="1:9" s="59" customFormat="1" ht="16.5" customHeight="1">
      <c r="A791" s="128">
        <v>772</v>
      </c>
      <c r="B791" s="212" t="s">
        <v>347</v>
      </c>
      <c r="C791" s="187" t="s">
        <v>2361</v>
      </c>
      <c r="D791" s="136" t="s">
        <v>41</v>
      </c>
      <c r="E791" s="152">
        <v>6000</v>
      </c>
      <c r="F791" s="132">
        <v>0</v>
      </c>
      <c r="G791" s="132">
        <f t="shared" si="20"/>
        <v>6000</v>
      </c>
      <c r="H791" s="131" t="s">
        <v>115</v>
      </c>
      <c r="I791" s="119"/>
    </row>
    <row r="792" spans="1:9" s="59" customFormat="1" ht="18.75" customHeight="1">
      <c r="A792" s="128">
        <v>773</v>
      </c>
      <c r="B792" s="212" t="s">
        <v>348</v>
      </c>
      <c r="C792" s="187" t="s">
        <v>2362</v>
      </c>
      <c r="D792" s="136" t="s">
        <v>41</v>
      </c>
      <c r="E792" s="152">
        <v>10563</v>
      </c>
      <c r="F792" s="132">
        <v>0</v>
      </c>
      <c r="G792" s="132">
        <f t="shared" si="20"/>
        <v>10563</v>
      </c>
      <c r="H792" s="131" t="s">
        <v>115</v>
      </c>
      <c r="I792" s="119"/>
    </row>
    <row r="793" spans="1:9" s="59" customFormat="1" ht="17.25" customHeight="1">
      <c r="A793" s="128">
        <v>774</v>
      </c>
      <c r="B793" s="212" t="s">
        <v>349</v>
      </c>
      <c r="C793" s="187" t="s">
        <v>2363</v>
      </c>
      <c r="D793" s="136" t="s">
        <v>41</v>
      </c>
      <c r="E793" s="152">
        <v>15050</v>
      </c>
      <c r="F793" s="132">
        <v>0</v>
      </c>
      <c r="G793" s="132">
        <f t="shared" si="20"/>
        <v>15050</v>
      </c>
      <c r="H793" s="131" t="s">
        <v>115</v>
      </c>
      <c r="I793" s="119"/>
    </row>
    <row r="794" spans="1:9" s="59" customFormat="1" ht="16.5" customHeight="1">
      <c r="A794" s="128">
        <v>775</v>
      </c>
      <c r="B794" s="212" t="s">
        <v>350</v>
      </c>
      <c r="C794" s="187" t="s">
        <v>351</v>
      </c>
      <c r="D794" s="136" t="s">
        <v>41</v>
      </c>
      <c r="E794" s="152">
        <v>400</v>
      </c>
      <c r="F794" s="132">
        <v>0</v>
      </c>
      <c r="G794" s="132">
        <f t="shared" si="20"/>
        <v>400</v>
      </c>
      <c r="H794" s="131" t="s">
        <v>115</v>
      </c>
      <c r="I794" s="119"/>
    </row>
    <row r="795" spans="1:9" s="59" customFormat="1" ht="16.5" customHeight="1">
      <c r="A795" s="128">
        <v>776</v>
      </c>
      <c r="B795" s="212" t="s">
        <v>352</v>
      </c>
      <c r="C795" s="187" t="s">
        <v>2364</v>
      </c>
      <c r="D795" s="136" t="s">
        <v>41</v>
      </c>
      <c r="E795" s="152">
        <v>393</v>
      </c>
      <c r="F795" s="132">
        <v>0</v>
      </c>
      <c r="G795" s="132">
        <f t="shared" si="20"/>
        <v>393</v>
      </c>
      <c r="H795" s="131" t="s">
        <v>115</v>
      </c>
      <c r="I795" s="119"/>
    </row>
    <row r="796" spans="1:9" s="59" customFormat="1" ht="15.75" customHeight="1">
      <c r="A796" s="128">
        <v>777</v>
      </c>
      <c r="B796" s="212" t="s">
        <v>353</v>
      </c>
      <c r="C796" s="187" t="s">
        <v>2365</v>
      </c>
      <c r="D796" s="136" t="s">
        <v>154</v>
      </c>
      <c r="E796" s="152">
        <v>11152</v>
      </c>
      <c r="F796" s="132">
        <v>0</v>
      </c>
      <c r="G796" s="132">
        <f t="shared" si="20"/>
        <v>11152</v>
      </c>
      <c r="H796" s="131" t="s">
        <v>115</v>
      </c>
      <c r="I796" s="119"/>
    </row>
    <row r="797" spans="1:9" s="59" customFormat="1" ht="14.25" customHeight="1">
      <c r="A797" s="128">
        <v>778</v>
      </c>
      <c r="B797" s="212" t="s">
        <v>354</v>
      </c>
      <c r="C797" s="187" t="s">
        <v>2366</v>
      </c>
      <c r="D797" s="136" t="s">
        <v>154</v>
      </c>
      <c r="E797" s="152">
        <v>4000</v>
      </c>
      <c r="F797" s="132">
        <v>0</v>
      </c>
      <c r="G797" s="132">
        <f t="shared" si="20"/>
        <v>4000</v>
      </c>
      <c r="H797" s="131" t="s">
        <v>115</v>
      </c>
      <c r="I797" s="119"/>
    </row>
    <row r="798" spans="1:9" s="59" customFormat="1" ht="18" customHeight="1">
      <c r="A798" s="128">
        <v>779</v>
      </c>
      <c r="B798" s="212" t="s">
        <v>355</v>
      </c>
      <c r="C798" s="187" t="s">
        <v>2367</v>
      </c>
      <c r="D798" s="136" t="s">
        <v>154</v>
      </c>
      <c r="E798" s="152">
        <v>5000</v>
      </c>
      <c r="F798" s="132">
        <v>0</v>
      </c>
      <c r="G798" s="132">
        <f t="shared" si="20"/>
        <v>5000</v>
      </c>
      <c r="H798" s="131" t="s">
        <v>115</v>
      </c>
      <c r="I798" s="119"/>
    </row>
    <row r="799" spans="1:9" s="59" customFormat="1" ht="18" customHeight="1">
      <c r="A799" s="128">
        <v>780</v>
      </c>
      <c r="B799" s="212" t="s">
        <v>356</v>
      </c>
      <c r="C799" s="187" t="s">
        <v>2368</v>
      </c>
      <c r="D799" s="136" t="s">
        <v>154</v>
      </c>
      <c r="E799" s="152">
        <v>7000</v>
      </c>
      <c r="F799" s="132">
        <v>0</v>
      </c>
      <c r="G799" s="132">
        <f t="shared" si="20"/>
        <v>7000</v>
      </c>
      <c r="H799" s="131" t="s">
        <v>115</v>
      </c>
      <c r="I799" s="119"/>
    </row>
    <row r="800" spans="1:9" s="59" customFormat="1" ht="16.5" customHeight="1">
      <c r="A800" s="128">
        <v>781</v>
      </c>
      <c r="B800" s="212" t="s">
        <v>357</v>
      </c>
      <c r="C800" s="187" t="s">
        <v>2369</v>
      </c>
      <c r="D800" s="136" t="s">
        <v>154</v>
      </c>
      <c r="E800" s="152">
        <v>15000</v>
      </c>
      <c r="F800" s="132">
        <v>0</v>
      </c>
      <c r="G800" s="132">
        <f t="shared" si="20"/>
        <v>15000</v>
      </c>
      <c r="H800" s="131" t="s">
        <v>115</v>
      </c>
      <c r="I800" s="119"/>
    </row>
    <row r="801" spans="1:9" s="59" customFormat="1" ht="16.5" customHeight="1">
      <c r="A801" s="128">
        <v>782</v>
      </c>
      <c r="B801" s="212" t="s">
        <v>358</v>
      </c>
      <c r="C801" s="187" t="s">
        <v>2370</v>
      </c>
      <c r="D801" s="136" t="s">
        <v>41</v>
      </c>
      <c r="E801" s="152">
        <v>39300</v>
      </c>
      <c r="F801" s="132">
        <v>0</v>
      </c>
      <c r="G801" s="132">
        <f t="shared" si="20"/>
        <v>39300</v>
      </c>
      <c r="H801" s="131" t="s">
        <v>115</v>
      </c>
      <c r="I801" s="119"/>
    </row>
    <row r="802" spans="1:9" s="59" customFormat="1" ht="16.5" customHeight="1">
      <c r="A802" s="128">
        <v>783</v>
      </c>
      <c r="B802" s="212" t="s">
        <v>359</v>
      </c>
      <c r="C802" s="187" t="s">
        <v>2373</v>
      </c>
      <c r="D802" s="136" t="s">
        <v>41</v>
      </c>
      <c r="E802" s="152">
        <v>1750</v>
      </c>
      <c r="F802" s="132">
        <v>0</v>
      </c>
      <c r="G802" s="132">
        <f t="shared" si="20"/>
        <v>1750</v>
      </c>
      <c r="H802" s="131" t="s">
        <v>115</v>
      </c>
      <c r="I802" s="119"/>
    </row>
    <row r="803" spans="1:9" s="59" customFormat="1" ht="23.25" customHeight="1">
      <c r="A803" s="128">
        <v>784</v>
      </c>
      <c r="B803" s="212" t="s">
        <v>360</v>
      </c>
      <c r="C803" s="187" t="s">
        <v>2371</v>
      </c>
      <c r="D803" s="136" t="s">
        <v>154</v>
      </c>
      <c r="E803" s="152">
        <v>84000</v>
      </c>
      <c r="F803" s="132">
        <v>0</v>
      </c>
      <c r="G803" s="132">
        <f t="shared" si="20"/>
        <v>84000</v>
      </c>
      <c r="H803" s="131" t="s">
        <v>115</v>
      </c>
      <c r="I803" s="119"/>
    </row>
    <row r="804" spans="1:9" s="59" customFormat="1" ht="15.75" customHeight="1">
      <c r="A804" s="128">
        <v>785</v>
      </c>
      <c r="B804" s="212" t="s">
        <v>361</v>
      </c>
      <c r="C804" s="187" t="s">
        <v>2372</v>
      </c>
      <c r="D804" s="136" t="s">
        <v>154</v>
      </c>
      <c r="E804" s="152">
        <v>9600</v>
      </c>
      <c r="F804" s="132">
        <v>0</v>
      </c>
      <c r="G804" s="132">
        <f t="shared" si="20"/>
        <v>9600</v>
      </c>
      <c r="H804" s="131" t="s">
        <v>115</v>
      </c>
      <c r="I804" s="119"/>
    </row>
    <row r="805" spans="1:9" s="59" customFormat="1" ht="15" customHeight="1">
      <c r="A805" s="128">
        <v>786</v>
      </c>
      <c r="B805" s="212" t="s">
        <v>362</v>
      </c>
      <c r="C805" s="187" t="s">
        <v>363</v>
      </c>
      <c r="D805" s="136" t="s">
        <v>41</v>
      </c>
      <c r="E805" s="152">
        <v>13210</v>
      </c>
      <c r="F805" s="132">
        <v>0</v>
      </c>
      <c r="G805" s="132">
        <f t="shared" si="20"/>
        <v>13210</v>
      </c>
      <c r="H805" s="131" t="s">
        <v>115</v>
      </c>
      <c r="I805" s="119"/>
    </row>
    <row r="806" spans="1:9" s="59" customFormat="1" ht="16.5" customHeight="1">
      <c r="A806" s="128">
        <v>787</v>
      </c>
      <c r="B806" s="212" t="s">
        <v>364</v>
      </c>
      <c r="C806" s="187" t="s">
        <v>2374</v>
      </c>
      <c r="D806" s="136" t="s">
        <v>41</v>
      </c>
      <c r="E806" s="152">
        <v>450</v>
      </c>
      <c r="F806" s="132">
        <v>0</v>
      </c>
      <c r="G806" s="132">
        <f t="shared" si="20"/>
        <v>450</v>
      </c>
      <c r="H806" s="131" t="s">
        <v>115</v>
      </c>
      <c r="I806" s="119"/>
    </row>
    <row r="807" spans="1:9" s="59" customFormat="1" ht="17.25" customHeight="1">
      <c r="A807" s="128">
        <v>788</v>
      </c>
      <c r="B807" s="212" t="s">
        <v>365</v>
      </c>
      <c r="C807" s="187" t="s">
        <v>2375</v>
      </c>
      <c r="D807" s="136" t="s">
        <v>41</v>
      </c>
      <c r="E807" s="152">
        <v>1624</v>
      </c>
      <c r="F807" s="132">
        <v>0</v>
      </c>
      <c r="G807" s="132">
        <f t="shared" si="20"/>
        <v>1624</v>
      </c>
      <c r="H807" s="131" t="s">
        <v>115</v>
      </c>
      <c r="I807" s="119"/>
    </row>
    <row r="808" spans="1:9" s="59" customFormat="1" ht="18" customHeight="1">
      <c r="A808" s="128">
        <v>789</v>
      </c>
      <c r="B808" s="212" t="s">
        <v>366</v>
      </c>
      <c r="C808" s="187" t="s">
        <v>2376</v>
      </c>
      <c r="D808" s="136" t="s">
        <v>41</v>
      </c>
      <c r="E808" s="152">
        <v>12455</v>
      </c>
      <c r="F808" s="132">
        <v>0</v>
      </c>
      <c r="G808" s="132">
        <f t="shared" si="20"/>
        <v>12455</v>
      </c>
      <c r="H808" s="131" t="s">
        <v>115</v>
      </c>
      <c r="I808" s="119"/>
    </row>
    <row r="809" spans="1:9" s="59" customFormat="1" ht="18" customHeight="1">
      <c r="A809" s="128">
        <v>790</v>
      </c>
      <c r="B809" s="212" t="s">
        <v>367</v>
      </c>
      <c r="C809" s="187" t="s">
        <v>2377</v>
      </c>
      <c r="D809" s="136" t="s">
        <v>41</v>
      </c>
      <c r="E809" s="152">
        <v>5000</v>
      </c>
      <c r="F809" s="132">
        <v>0</v>
      </c>
      <c r="G809" s="132">
        <f t="shared" si="20"/>
        <v>5000</v>
      </c>
      <c r="H809" s="131" t="s">
        <v>115</v>
      </c>
      <c r="I809" s="119"/>
    </row>
    <row r="810" spans="1:9" s="59" customFormat="1" ht="14.25" customHeight="1">
      <c r="A810" s="128">
        <v>791</v>
      </c>
      <c r="B810" s="212" t="s">
        <v>347</v>
      </c>
      <c r="C810" s="187" t="s">
        <v>2378</v>
      </c>
      <c r="D810" s="136" t="s">
        <v>41</v>
      </c>
      <c r="E810" s="152">
        <v>5000</v>
      </c>
      <c r="F810" s="132">
        <v>0</v>
      </c>
      <c r="G810" s="132">
        <f t="shared" si="20"/>
        <v>5000</v>
      </c>
      <c r="H810" s="131" t="s">
        <v>115</v>
      </c>
      <c r="I810" s="119"/>
    </row>
    <row r="811" spans="1:9" s="59" customFormat="1" ht="15.75" customHeight="1">
      <c r="A811" s="128">
        <v>792</v>
      </c>
      <c r="B811" s="212" t="s">
        <v>368</v>
      </c>
      <c r="C811" s="187" t="s">
        <v>2379</v>
      </c>
      <c r="D811" s="136" t="s">
        <v>154</v>
      </c>
      <c r="E811" s="152">
        <v>26000</v>
      </c>
      <c r="F811" s="132">
        <v>0</v>
      </c>
      <c r="G811" s="132">
        <f t="shared" si="20"/>
        <v>26000</v>
      </c>
      <c r="H811" s="131" t="s">
        <v>115</v>
      </c>
      <c r="I811" s="119"/>
    </row>
    <row r="812" spans="1:9" s="59" customFormat="1" ht="15.75" customHeight="1">
      <c r="A812" s="128">
        <v>793</v>
      </c>
      <c r="B812" s="212" t="s">
        <v>450</v>
      </c>
      <c r="C812" s="187" t="s">
        <v>2380</v>
      </c>
      <c r="D812" s="136" t="s">
        <v>154</v>
      </c>
      <c r="E812" s="152">
        <v>8146</v>
      </c>
      <c r="F812" s="132">
        <v>0</v>
      </c>
      <c r="G812" s="132">
        <f t="shared" si="20"/>
        <v>8146</v>
      </c>
      <c r="H812" s="131" t="s">
        <v>115</v>
      </c>
      <c r="I812" s="119"/>
    </row>
    <row r="813" spans="1:9" s="59" customFormat="1" ht="17.25" customHeight="1">
      <c r="A813" s="128">
        <v>794</v>
      </c>
      <c r="B813" s="212" t="s">
        <v>369</v>
      </c>
      <c r="C813" s="187" t="s">
        <v>2381</v>
      </c>
      <c r="D813" s="136" t="s">
        <v>154</v>
      </c>
      <c r="E813" s="152">
        <v>14000</v>
      </c>
      <c r="F813" s="132">
        <v>0</v>
      </c>
      <c r="G813" s="132">
        <f t="shared" si="20"/>
        <v>14000</v>
      </c>
      <c r="H813" s="131" t="s">
        <v>115</v>
      </c>
      <c r="I813" s="119"/>
    </row>
    <row r="814" spans="1:9" s="59" customFormat="1" ht="25.5">
      <c r="A814" s="128">
        <v>795</v>
      </c>
      <c r="B814" s="212" t="s">
        <v>366</v>
      </c>
      <c r="C814" s="187" t="s">
        <v>2382</v>
      </c>
      <c r="D814" s="136" t="s">
        <v>154</v>
      </c>
      <c r="E814" s="152">
        <v>1357</v>
      </c>
      <c r="F814" s="132">
        <v>0</v>
      </c>
      <c r="G814" s="132">
        <f t="shared" si="20"/>
        <v>1357</v>
      </c>
      <c r="H814" s="131" t="s">
        <v>115</v>
      </c>
      <c r="I814" s="119"/>
    </row>
    <row r="815" spans="1:9" s="59" customFormat="1" ht="21" customHeight="1">
      <c r="A815" s="128">
        <v>796</v>
      </c>
      <c r="B815" s="212" t="s">
        <v>370</v>
      </c>
      <c r="C815" s="187" t="s">
        <v>2383</v>
      </c>
      <c r="D815" s="136" t="s">
        <v>154</v>
      </c>
      <c r="E815" s="152">
        <v>41121</v>
      </c>
      <c r="F815" s="132">
        <v>0</v>
      </c>
      <c r="G815" s="132">
        <f t="shared" si="20"/>
        <v>41121</v>
      </c>
      <c r="H815" s="131" t="s">
        <v>115</v>
      </c>
      <c r="I815" s="119"/>
    </row>
    <row r="816" spans="1:9" s="59" customFormat="1" ht="15.75" customHeight="1">
      <c r="A816" s="128">
        <v>797</v>
      </c>
      <c r="B816" s="212" t="s">
        <v>370</v>
      </c>
      <c r="C816" s="187" t="s">
        <v>2384</v>
      </c>
      <c r="D816" s="136" t="s">
        <v>154</v>
      </c>
      <c r="E816" s="152">
        <v>37871</v>
      </c>
      <c r="F816" s="132">
        <v>0</v>
      </c>
      <c r="G816" s="132">
        <f t="shared" si="20"/>
        <v>37871</v>
      </c>
      <c r="H816" s="131" t="s">
        <v>115</v>
      </c>
      <c r="I816" s="119"/>
    </row>
    <row r="817" spans="1:9" s="59" customFormat="1" ht="26.25" customHeight="1">
      <c r="A817" s="128">
        <v>798</v>
      </c>
      <c r="B817" s="212" t="s">
        <v>371</v>
      </c>
      <c r="C817" s="187" t="s">
        <v>372</v>
      </c>
      <c r="D817" s="136" t="s">
        <v>41</v>
      </c>
      <c r="E817" s="152">
        <v>3750</v>
      </c>
      <c r="F817" s="132">
        <v>0</v>
      </c>
      <c r="G817" s="132">
        <f t="shared" si="20"/>
        <v>3750</v>
      </c>
      <c r="H817" s="131" t="s">
        <v>115</v>
      </c>
      <c r="I817" s="119"/>
    </row>
    <row r="818" spans="1:9" s="59" customFormat="1" ht="21" customHeight="1">
      <c r="A818" s="128">
        <v>799</v>
      </c>
      <c r="B818" s="212" t="s">
        <v>373</v>
      </c>
      <c r="C818" s="187" t="s">
        <v>2385</v>
      </c>
      <c r="D818" s="136" t="s">
        <v>41</v>
      </c>
      <c r="E818" s="152">
        <v>3750</v>
      </c>
      <c r="F818" s="132">
        <v>0</v>
      </c>
      <c r="G818" s="132">
        <f t="shared" si="20"/>
        <v>3750</v>
      </c>
      <c r="H818" s="131" t="s">
        <v>115</v>
      </c>
      <c r="I818" s="119"/>
    </row>
    <row r="819" spans="1:9" s="59" customFormat="1" ht="14.25" customHeight="1">
      <c r="A819" s="128">
        <v>800</v>
      </c>
      <c r="B819" s="212" t="s">
        <v>374</v>
      </c>
      <c r="C819" s="187" t="s">
        <v>2386</v>
      </c>
      <c r="D819" s="136" t="s">
        <v>154</v>
      </c>
      <c r="E819" s="152">
        <v>150000</v>
      </c>
      <c r="F819" s="132">
        <v>0</v>
      </c>
      <c r="G819" s="132">
        <f t="shared" si="20"/>
        <v>150000</v>
      </c>
      <c r="H819" s="131" t="s">
        <v>115</v>
      </c>
      <c r="I819" s="119"/>
    </row>
    <row r="820" spans="1:9" s="59" customFormat="1" ht="13.5" customHeight="1">
      <c r="A820" s="128">
        <v>801</v>
      </c>
      <c r="B820" s="212" t="s">
        <v>375</v>
      </c>
      <c r="C820" s="187" t="s">
        <v>2387</v>
      </c>
      <c r="D820" s="136" t="s">
        <v>154</v>
      </c>
      <c r="E820" s="152">
        <v>30000</v>
      </c>
      <c r="F820" s="132">
        <v>0</v>
      </c>
      <c r="G820" s="132">
        <f t="shared" si="20"/>
        <v>30000</v>
      </c>
      <c r="H820" s="131" t="s">
        <v>115</v>
      </c>
      <c r="I820" s="119"/>
    </row>
    <row r="821" spans="1:9" s="59" customFormat="1" ht="16.5" customHeight="1">
      <c r="A821" s="128">
        <v>802</v>
      </c>
      <c r="B821" s="212" t="s">
        <v>376</v>
      </c>
      <c r="C821" s="187" t="s">
        <v>2388</v>
      </c>
      <c r="D821" s="136" t="s">
        <v>41</v>
      </c>
      <c r="E821" s="152">
        <v>900</v>
      </c>
      <c r="F821" s="132">
        <v>0</v>
      </c>
      <c r="G821" s="132">
        <f t="shared" si="20"/>
        <v>900</v>
      </c>
      <c r="H821" s="131" t="s">
        <v>115</v>
      </c>
      <c r="I821" s="119"/>
    </row>
    <row r="822" spans="1:9" s="59" customFormat="1" ht="16.5" customHeight="1">
      <c r="A822" s="128">
        <v>803</v>
      </c>
      <c r="B822" s="212" t="s">
        <v>377</v>
      </c>
      <c r="C822" s="187" t="s">
        <v>2389</v>
      </c>
      <c r="D822" s="136" t="s">
        <v>41</v>
      </c>
      <c r="E822" s="152">
        <v>2400</v>
      </c>
      <c r="F822" s="132">
        <v>0</v>
      </c>
      <c r="G822" s="132">
        <f t="shared" si="20"/>
        <v>2400</v>
      </c>
      <c r="H822" s="131" t="s">
        <v>115</v>
      </c>
      <c r="I822" s="119"/>
    </row>
    <row r="823" spans="1:9" s="59" customFormat="1" ht="15" customHeight="1">
      <c r="A823" s="128">
        <v>804</v>
      </c>
      <c r="B823" s="212" t="s">
        <v>378</v>
      </c>
      <c r="C823" s="187" t="s">
        <v>2390</v>
      </c>
      <c r="D823" s="136" t="s">
        <v>41</v>
      </c>
      <c r="E823" s="152">
        <v>1450</v>
      </c>
      <c r="F823" s="132">
        <v>0</v>
      </c>
      <c r="G823" s="132">
        <f t="shared" si="20"/>
        <v>1450</v>
      </c>
      <c r="H823" s="131" t="s">
        <v>115</v>
      </c>
      <c r="I823" s="119"/>
    </row>
    <row r="824" spans="1:9" s="59" customFormat="1" ht="16.5" customHeight="1">
      <c r="A824" s="128">
        <v>805</v>
      </c>
      <c r="B824" s="212" t="s">
        <v>379</v>
      </c>
      <c r="C824" s="187" t="s">
        <v>2391</v>
      </c>
      <c r="D824" s="136" t="s">
        <v>154</v>
      </c>
      <c r="E824" s="152">
        <v>8000</v>
      </c>
      <c r="F824" s="132">
        <v>0</v>
      </c>
      <c r="G824" s="132">
        <f t="shared" si="20"/>
        <v>8000</v>
      </c>
      <c r="H824" s="131" t="s">
        <v>115</v>
      </c>
      <c r="I824" s="119"/>
    </row>
    <row r="825" spans="1:9" s="59" customFormat="1" ht="15" customHeight="1">
      <c r="A825" s="128">
        <v>806</v>
      </c>
      <c r="B825" s="212" t="s">
        <v>380</v>
      </c>
      <c r="C825" s="187" t="s">
        <v>2392</v>
      </c>
      <c r="D825" s="136" t="s">
        <v>41</v>
      </c>
      <c r="E825" s="152">
        <v>6600</v>
      </c>
      <c r="F825" s="132">
        <v>0</v>
      </c>
      <c r="G825" s="132">
        <f t="shared" si="20"/>
        <v>6600</v>
      </c>
      <c r="H825" s="131" t="s">
        <v>115</v>
      </c>
      <c r="I825" s="119"/>
    </row>
    <row r="826" spans="1:9" s="59" customFormat="1" ht="16.5" customHeight="1">
      <c r="A826" s="128">
        <v>807</v>
      </c>
      <c r="B826" s="212" t="s">
        <v>380</v>
      </c>
      <c r="C826" s="187" t="s">
        <v>2393</v>
      </c>
      <c r="D826" s="136" t="s">
        <v>41</v>
      </c>
      <c r="E826" s="152">
        <v>375</v>
      </c>
      <c r="F826" s="132">
        <v>0</v>
      </c>
      <c r="G826" s="132">
        <f t="shared" si="20"/>
        <v>375</v>
      </c>
      <c r="H826" s="131" t="s">
        <v>115</v>
      </c>
      <c r="I826" s="119"/>
    </row>
    <row r="827" spans="1:9" s="59" customFormat="1" ht="20.25" customHeight="1">
      <c r="A827" s="128">
        <v>808</v>
      </c>
      <c r="B827" s="212" t="s">
        <v>381</v>
      </c>
      <c r="C827" s="187" t="s">
        <v>2394</v>
      </c>
      <c r="D827" s="136" t="s">
        <v>41</v>
      </c>
      <c r="E827" s="152">
        <v>4000</v>
      </c>
      <c r="F827" s="132">
        <v>0</v>
      </c>
      <c r="G827" s="132">
        <f t="shared" si="20"/>
        <v>4000</v>
      </c>
      <c r="H827" s="131" t="s">
        <v>115</v>
      </c>
      <c r="I827" s="119"/>
    </row>
    <row r="828" spans="1:9" s="59" customFormat="1" ht="18.75" customHeight="1">
      <c r="A828" s="128">
        <v>809</v>
      </c>
      <c r="B828" s="212" t="s">
        <v>365</v>
      </c>
      <c r="C828" s="187" t="s">
        <v>382</v>
      </c>
      <c r="D828" s="136" t="s">
        <v>154</v>
      </c>
      <c r="E828" s="152">
        <v>1357</v>
      </c>
      <c r="F828" s="132">
        <v>0</v>
      </c>
      <c r="G828" s="132">
        <f t="shared" si="20"/>
        <v>1357</v>
      </c>
      <c r="H828" s="131" t="s">
        <v>115</v>
      </c>
      <c r="I828" s="119"/>
    </row>
    <row r="829" spans="1:9" s="59" customFormat="1" ht="16.5" customHeight="1">
      <c r="A829" s="128">
        <v>810</v>
      </c>
      <c r="B829" s="212" t="s">
        <v>383</v>
      </c>
      <c r="C829" s="187" t="s">
        <v>2395</v>
      </c>
      <c r="D829" s="136" t="s">
        <v>41</v>
      </c>
      <c r="E829" s="152">
        <v>4000</v>
      </c>
      <c r="F829" s="132">
        <v>0</v>
      </c>
      <c r="G829" s="132">
        <f t="shared" si="20"/>
        <v>4000</v>
      </c>
      <c r="H829" s="131" t="s">
        <v>115</v>
      </c>
      <c r="I829" s="119"/>
    </row>
    <row r="830" spans="1:9" s="59" customFormat="1" ht="15.75" customHeight="1">
      <c r="A830" s="128">
        <v>811</v>
      </c>
      <c r="B830" s="212" t="s">
        <v>384</v>
      </c>
      <c r="C830" s="187" t="s">
        <v>2396</v>
      </c>
      <c r="D830" s="136" t="s">
        <v>41</v>
      </c>
      <c r="E830" s="152">
        <v>4200</v>
      </c>
      <c r="F830" s="132">
        <v>0</v>
      </c>
      <c r="G830" s="132">
        <f t="shared" si="20"/>
        <v>4200</v>
      </c>
      <c r="H830" s="131" t="s">
        <v>115</v>
      </c>
      <c r="I830" s="119"/>
    </row>
    <row r="831" spans="1:9" s="59" customFormat="1" ht="15.75" customHeight="1">
      <c r="A831" s="128">
        <v>812</v>
      </c>
      <c r="B831" s="212" t="s">
        <v>385</v>
      </c>
      <c r="C831" s="187" t="s">
        <v>1773</v>
      </c>
      <c r="D831" s="136" t="s">
        <v>154</v>
      </c>
      <c r="E831" s="152">
        <v>4800</v>
      </c>
      <c r="F831" s="132">
        <v>0</v>
      </c>
      <c r="G831" s="132">
        <f t="shared" si="20"/>
        <v>4800</v>
      </c>
      <c r="H831" s="131" t="s">
        <v>115</v>
      </c>
      <c r="I831" s="119"/>
    </row>
    <row r="832" spans="1:9" s="59" customFormat="1" ht="16.5" customHeight="1">
      <c r="A832" s="128">
        <v>813</v>
      </c>
      <c r="B832" s="212" t="s">
        <v>386</v>
      </c>
      <c r="C832" s="187" t="s">
        <v>2397</v>
      </c>
      <c r="D832" s="136" t="s">
        <v>41</v>
      </c>
      <c r="E832" s="152">
        <v>3200</v>
      </c>
      <c r="F832" s="132">
        <v>0</v>
      </c>
      <c r="G832" s="132">
        <f aca="true" t="shared" si="21" ref="G832:G872">E832-F832</f>
        <v>3200</v>
      </c>
      <c r="H832" s="131" t="s">
        <v>115</v>
      </c>
      <c r="I832" s="119"/>
    </row>
    <row r="833" spans="1:9" s="59" customFormat="1" ht="25.5">
      <c r="A833" s="128">
        <v>814</v>
      </c>
      <c r="B833" s="212" t="s">
        <v>378</v>
      </c>
      <c r="C833" s="187" t="s">
        <v>2398</v>
      </c>
      <c r="D833" s="136" t="s">
        <v>41</v>
      </c>
      <c r="E833" s="152">
        <v>700</v>
      </c>
      <c r="F833" s="132">
        <v>0</v>
      </c>
      <c r="G833" s="132">
        <f t="shared" si="21"/>
        <v>700</v>
      </c>
      <c r="H833" s="131" t="s">
        <v>115</v>
      </c>
      <c r="I833" s="119"/>
    </row>
    <row r="834" spans="1:9" s="59" customFormat="1" ht="24.75" customHeight="1">
      <c r="A834" s="128">
        <v>815</v>
      </c>
      <c r="B834" s="212" t="s">
        <v>387</v>
      </c>
      <c r="C834" s="187" t="s">
        <v>2399</v>
      </c>
      <c r="D834" s="136" t="s">
        <v>154</v>
      </c>
      <c r="E834" s="152">
        <v>7800</v>
      </c>
      <c r="F834" s="132">
        <v>0</v>
      </c>
      <c r="G834" s="132">
        <f t="shared" si="21"/>
        <v>7800</v>
      </c>
      <c r="H834" s="131" t="s">
        <v>115</v>
      </c>
      <c r="I834" s="119"/>
    </row>
    <row r="835" spans="1:9" s="59" customFormat="1" ht="25.5">
      <c r="A835" s="128">
        <v>816</v>
      </c>
      <c r="B835" s="212" t="s">
        <v>388</v>
      </c>
      <c r="C835" s="187" t="s">
        <v>2400</v>
      </c>
      <c r="D835" s="136" t="s">
        <v>154</v>
      </c>
      <c r="E835" s="152">
        <v>20000</v>
      </c>
      <c r="F835" s="132">
        <v>0</v>
      </c>
      <c r="G835" s="132">
        <f t="shared" si="21"/>
        <v>20000</v>
      </c>
      <c r="H835" s="131" t="s">
        <v>115</v>
      </c>
      <c r="I835" s="119"/>
    </row>
    <row r="836" spans="1:9" s="59" customFormat="1" ht="15" customHeight="1">
      <c r="A836" s="128">
        <v>817</v>
      </c>
      <c r="B836" s="212" t="s">
        <v>389</v>
      </c>
      <c r="C836" s="187" t="s">
        <v>2401</v>
      </c>
      <c r="D836" s="136" t="s">
        <v>41</v>
      </c>
      <c r="E836" s="152">
        <v>3200</v>
      </c>
      <c r="F836" s="132">
        <v>0</v>
      </c>
      <c r="G836" s="132">
        <f t="shared" si="21"/>
        <v>3200</v>
      </c>
      <c r="H836" s="131" t="s">
        <v>115</v>
      </c>
      <c r="I836" s="119"/>
    </row>
    <row r="837" spans="1:9" s="59" customFormat="1" ht="15" customHeight="1">
      <c r="A837" s="128">
        <v>818</v>
      </c>
      <c r="B837" s="212" t="s">
        <v>390</v>
      </c>
      <c r="C837" s="187" t="s">
        <v>2402</v>
      </c>
      <c r="D837" s="136" t="s">
        <v>41</v>
      </c>
      <c r="E837" s="152">
        <v>4000</v>
      </c>
      <c r="F837" s="132">
        <v>0</v>
      </c>
      <c r="G837" s="132">
        <f t="shared" si="21"/>
        <v>4000</v>
      </c>
      <c r="H837" s="131" t="s">
        <v>115</v>
      </c>
      <c r="I837" s="119"/>
    </row>
    <row r="838" spans="1:9" s="59" customFormat="1" ht="15" customHeight="1">
      <c r="A838" s="128">
        <v>819</v>
      </c>
      <c r="B838" s="212" t="s">
        <v>391</v>
      </c>
      <c r="C838" s="187" t="s">
        <v>2403</v>
      </c>
      <c r="D838" s="136" t="s">
        <v>41</v>
      </c>
      <c r="E838" s="152">
        <v>3200</v>
      </c>
      <c r="F838" s="132">
        <v>200</v>
      </c>
      <c r="G838" s="132">
        <f t="shared" si="21"/>
        <v>3000</v>
      </c>
      <c r="H838" s="131" t="s">
        <v>115</v>
      </c>
      <c r="I838" s="119"/>
    </row>
    <row r="839" spans="1:9" s="59" customFormat="1" ht="15" customHeight="1">
      <c r="A839" s="128">
        <v>820</v>
      </c>
      <c r="B839" s="212" t="s">
        <v>392</v>
      </c>
      <c r="C839" s="187" t="s">
        <v>2404</v>
      </c>
      <c r="D839" s="136" t="s">
        <v>41</v>
      </c>
      <c r="E839" s="152">
        <v>3200</v>
      </c>
      <c r="F839" s="132">
        <v>0</v>
      </c>
      <c r="G839" s="132">
        <f t="shared" si="21"/>
        <v>3200</v>
      </c>
      <c r="H839" s="131" t="s">
        <v>115</v>
      </c>
      <c r="I839" s="119"/>
    </row>
    <row r="840" spans="1:9" s="59" customFormat="1" ht="15" customHeight="1">
      <c r="A840" s="128">
        <v>821</v>
      </c>
      <c r="B840" s="212" t="s">
        <v>393</v>
      </c>
      <c r="C840" s="187" t="s">
        <v>2405</v>
      </c>
      <c r="D840" s="136" t="s">
        <v>154</v>
      </c>
      <c r="E840" s="152">
        <v>16450</v>
      </c>
      <c r="F840" s="132">
        <v>0</v>
      </c>
      <c r="G840" s="132">
        <f t="shared" si="21"/>
        <v>16450</v>
      </c>
      <c r="H840" s="131" t="s">
        <v>115</v>
      </c>
      <c r="I840" s="119"/>
    </row>
    <row r="841" spans="1:9" s="59" customFormat="1" ht="15" customHeight="1">
      <c r="A841" s="128">
        <v>822</v>
      </c>
      <c r="B841" s="212" t="s">
        <v>394</v>
      </c>
      <c r="C841" s="187" t="s">
        <v>2406</v>
      </c>
      <c r="D841" s="136" t="s">
        <v>41</v>
      </c>
      <c r="E841" s="152">
        <v>3500</v>
      </c>
      <c r="F841" s="132">
        <v>0</v>
      </c>
      <c r="G841" s="132">
        <f t="shared" si="21"/>
        <v>3500</v>
      </c>
      <c r="H841" s="131" t="s">
        <v>115</v>
      </c>
      <c r="I841" s="119"/>
    </row>
    <row r="842" spans="1:9" s="59" customFormat="1" ht="15" customHeight="1">
      <c r="A842" s="128">
        <v>823</v>
      </c>
      <c r="B842" s="212" t="s">
        <v>395</v>
      </c>
      <c r="C842" s="187" t="s">
        <v>2407</v>
      </c>
      <c r="D842" s="136" t="s">
        <v>154</v>
      </c>
      <c r="E842" s="152">
        <v>21000</v>
      </c>
      <c r="F842" s="132">
        <v>0</v>
      </c>
      <c r="G842" s="132">
        <f t="shared" si="21"/>
        <v>21000</v>
      </c>
      <c r="H842" s="131" t="s">
        <v>115</v>
      </c>
      <c r="I842" s="119"/>
    </row>
    <row r="843" spans="1:9" s="59" customFormat="1" ht="15" customHeight="1">
      <c r="A843" s="128">
        <v>824</v>
      </c>
      <c r="B843" s="212" t="s">
        <v>397</v>
      </c>
      <c r="C843" s="187" t="s">
        <v>2408</v>
      </c>
      <c r="D843" s="136" t="s">
        <v>41</v>
      </c>
      <c r="E843" s="152">
        <v>4000</v>
      </c>
      <c r="F843" s="132">
        <v>500</v>
      </c>
      <c r="G843" s="132">
        <f t="shared" si="21"/>
        <v>3500</v>
      </c>
      <c r="H843" s="131" t="s">
        <v>115</v>
      </c>
      <c r="I843" s="119"/>
    </row>
    <row r="844" spans="1:9" s="59" customFormat="1" ht="15" customHeight="1">
      <c r="A844" s="128">
        <v>825</v>
      </c>
      <c r="B844" s="212" t="s">
        <v>398</v>
      </c>
      <c r="C844" s="187" t="s">
        <v>2409</v>
      </c>
      <c r="D844" s="136" t="s">
        <v>41</v>
      </c>
      <c r="E844" s="152">
        <v>4000</v>
      </c>
      <c r="F844" s="132">
        <v>400</v>
      </c>
      <c r="G844" s="132">
        <f t="shared" si="21"/>
        <v>3600</v>
      </c>
      <c r="H844" s="131" t="s">
        <v>115</v>
      </c>
      <c r="I844" s="119"/>
    </row>
    <row r="845" spans="1:9" s="59" customFormat="1" ht="15" customHeight="1">
      <c r="A845" s="128">
        <v>826</v>
      </c>
      <c r="B845" s="212" t="s">
        <v>335</v>
      </c>
      <c r="C845" s="187" t="s">
        <v>2426</v>
      </c>
      <c r="D845" s="136" t="s">
        <v>41</v>
      </c>
      <c r="E845" s="152">
        <v>4000</v>
      </c>
      <c r="F845" s="132">
        <v>500</v>
      </c>
      <c r="G845" s="132">
        <f t="shared" si="21"/>
        <v>3500</v>
      </c>
      <c r="H845" s="131" t="s">
        <v>115</v>
      </c>
      <c r="I845" s="119"/>
    </row>
    <row r="846" spans="1:9" s="59" customFormat="1" ht="15" customHeight="1">
      <c r="A846" s="128">
        <v>827</v>
      </c>
      <c r="B846" s="212" t="s">
        <v>597</v>
      </c>
      <c r="C846" s="187" t="s">
        <v>2410</v>
      </c>
      <c r="D846" s="136" t="s">
        <v>41</v>
      </c>
      <c r="E846" s="152">
        <v>12574</v>
      </c>
      <c r="F846" s="132">
        <v>0</v>
      </c>
      <c r="G846" s="132">
        <f t="shared" si="21"/>
        <v>12574</v>
      </c>
      <c r="H846" s="131" t="s">
        <v>115</v>
      </c>
      <c r="I846" s="119"/>
    </row>
    <row r="847" spans="1:9" s="59" customFormat="1" ht="15" customHeight="1">
      <c r="A847" s="128">
        <v>828</v>
      </c>
      <c r="B847" s="212" t="s">
        <v>1769</v>
      </c>
      <c r="C847" s="187" t="s">
        <v>2427</v>
      </c>
      <c r="D847" s="136" t="s">
        <v>41</v>
      </c>
      <c r="E847" s="152">
        <v>3200</v>
      </c>
      <c r="F847" s="132">
        <v>200</v>
      </c>
      <c r="G847" s="132">
        <f t="shared" si="21"/>
        <v>3000</v>
      </c>
      <c r="H847" s="131" t="s">
        <v>115</v>
      </c>
      <c r="I847" s="119"/>
    </row>
    <row r="848" spans="1:9" s="59" customFormat="1" ht="15" customHeight="1">
      <c r="A848" s="128">
        <v>829</v>
      </c>
      <c r="B848" s="212" t="s">
        <v>598</v>
      </c>
      <c r="C848" s="187" t="s">
        <v>2411</v>
      </c>
      <c r="D848" s="136" t="s">
        <v>41</v>
      </c>
      <c r="E848" s="152">
        <v>3200</v>
      </c>
      <c r="F848" s="132">
        <v>200</v>
      </c>
      <c r="G848" s="132">
        <f t="shared" si="21"/>
        <v>3000</v>
      </c>
      <c r="H848" s="131" t="s">
        <v>115</v>
      </c>
      <c r="I848" s="119"/>
    </row>
    <row r="849" spans="1:9" s="59" customFormat="1" ht="15" customHeight="1">
      <c r="A849" s="128">
        <v>830</v>
      </c>
      <c r="B849" s="212" t="s">
        <v>1770</v>
      </c>
      <c r="C849" s="187" t="s">
        <v>2412</v>
      </c>
      <c r="D849" s="136" t="s">
        <v>41</v>
      </c>
      <c r="E849" s="152">
        <v>3200</v>
      </c>
      <c r="F849" s="132">
        <v>200</v>
      </c>
      <c r="G849" s="132">
        <f t="shared" si="21"/>
        <v>3000</v>
      </c>
      <c r="H849" s="131" t="s">
        <v>115</v>
      </c>
      <c r="I849" s="119"/>
    </row>
    <row r="850" spans="1:9" s="59" customFormat="1" ht="15" customHeight="1">
      <c r="A850" s="128">
        <v>831</v>
      </c>
      <c r="B850" s="212" t="s">
        <v>326</v>
      </c>
      <c r="C850" s="187" t="s">
        <v>2413</v>
      </c>
      <c r="D850" s="136" t="s">
        <v>41</v>
      </c>
      <c r="E850" s="152">
        <v>200</v>
      </c>
      <c r="F850" s="132">
        <v>0</v>
      </c>
      <c r="G850" s="132">
        <f t="shared" si="21"/>
        <v>200</v>
      </c>
      <c r="H850" s="131" t="s">
        <v>115</v>
      </c>
      <c r="I850" s="119"/>
    </row>
    <row r="851" spans="1:9" s="59" customFormat="1" ht="15" customHeight="1">
      <c r="A851" s="128">
        <v>832</v>
      </c>
      <c r="B851" s="212" t="s">
        <v>396</v>
      </c>
      <c r="C851" s="187" t="s">
        <v>2414</v>
      </c>
      <c r="D851" s="136" t="s">
        <v>41</v>
      </c>
      <c r="E851" s="152">
        <v>13775</v>
      </c>
      <c r="F851" s="132">
        <v>1775</v>
      </c>
      <c r="G851" s="132">
        <f t="shared" si="21"/>
        <v>12000</v>
      </c>
      <c r="H851" s="131" t="s">
        <v>115</v>
      </c>
      <c r="I851" s="119"/>
    </row>
    <row r="852" spans="1:9" s="59" customFormat="1" ht="15" customHeight="1">
      <c r="A852" s="128">
        <v>833</v>
      </c>
      <c r="B852" s="212" t="s">
        <v>599</v>
      </c>
      <c r="C852" s="187" t="s">
        <v>1774</v>
      </c>
      <c r="D852" s="136" t="s">
        <v>41</v>
      </c>
      <c r="E852" s="152">
        <v>4200</v>
      </c>
      <c r="F852" s="132">
        <v>2200</v>
      </c>
      <c r="G852" s="132">
        <f t="shared" si="21"/>
        <v>2000</v>
      </c>
      <c r="H852" s="131" t="s">
        <v>115</v>
      </c>
      <c r="I852" s="119"/>
    </row>
    <row r="853" spans="1:9" s="59" customFormat="1" ht="15.75" customHeight="1">
      <c r="A853" s="128">
        <v>834</v>
      </c>
      <c r="B853" s="212" t="s">
        <v>600</v>
      </c>
      <c r="C853" s="187" t="s">
        <v>611</v>
      </c>
      <c r="D853" s="136" t="s">
        <v>41</v>
      </c>
      <c r="E853" s="152">
        <v>4200</v>
      </c>
      <c r="F853" s="132">
        <v>200</v>
      </c>
      <c r="G853" s="132">
        <f t="shared" si="21"/>
        <v>4000</v>
      </c>
      <c r="H853" s="131" t="s">
        <v>115</v>
      </c>
      <c r="I853" s="119"/>
    </row>
    <row r="854" spans="1:9" s="59" customFormat="1" ht="15" customHeight="1">
      <c r="A854" s="128">
        <v>835</v>
      </c>
      <c r="B854" s="212" t="s">
        <v>601</v>
      </c>
      <c r="C854" s="187" t="s">
        <v>612</v>
      </c>
      <c r="D854" s="136" t="s">
        <v>41</v>
      </c>
      <c r="E854" s="152">
        <v>4200</v>
      </c>
      <c r="F854" s="132">
        <v>200</v>
      </c>
      <c r="G854" s="132">
        <f t="shared" si="21"/>
        <v>4000</v>
      </c>
      <c r="H854" s="131" t="s">
        <v>115</v>
      </c>
      <c r="I854" s="119"/>
    </row>
    <row r="855" spans="1:9" s="59" customFormat="1" ht="15" customHeight="1">
      <c r="A855" s="128">
        <v>836</v>
      </c>
      <c r="B855" s="212" t="s">
        <v>602</v>
      </c>
      <c r="C855" s="187" t="s">
        <v>2415</v>
      </c>
      <c r="D855" s="136" t="s">
        <v>41</v>
      </c>
      <c r="E855" s="152">
        <v>1500</v>
      </c>
      <c r="F855" s="132"/>
      <c r="G855" s="132">
        <f t="shared" si="21"/>
        <v>1500</v>
      </c>
      <c r="H855" s="131" t="s">
        <v>115</v>
      </c>
      <c r="I855" s="119"/>
    </row>
    <row r="856" spans="1:9" s="59" customFormat="1" ht="15" customHeight="1">
      <c r="A856" s="128">
        <v>837</v>
      </c>
      <c r="B856" s="212" t="s">
        <v>602</v>
      </c>
      <c r="C856" s="187" t="s">
        <v>2416</v>
      </c>
      <c r="D856" s="136" t="s">
        <v>41</v>
      </c>
      <c r="E856" s="152">
        <v>37867</v>
      </c>
      <c r="F856" s="132"/>
      <c r="G856" s="132">
        <f t="shared" si="21"/>
        <v>37867</v>
      </c>
      <c r="H856" s="131" t="s">
        <v>115</v>
      </c>
      <c r="I856" s="119"/>
    </row>
    <row r="857" spans="1:9" s="59" customFormat="1" ht="15" customHeight="1">
      <c r="A857" s="128">
        <v>838</v>
      </c>
      <c r="B857" s="212" t="s">
        <v>461</v>
      </c>
      <c r="C857" s="187" t="s">
        <v>613</v>
      </c>
      <c r="D857" s="136" t="s">
        <v>41</v>
      </c>
      <c r="E857" s="152">
        <v>19546</v>
      </c>
      <c r="F857" s="132">
        <v>16546</v>
      </c>
      <c r="G857" s="132">
        <f t="shared" si="21"/>
        <v>3000</v>
      </c>
      <c r="H857" s="131" t="s">
        <v>115</v>
      </c>
      <c r="I857" s="119"/>
    </row>
    <row r="858" spans="1:9" s="59" customFormat="1" ht="15" customHeight="1">
      <c r="A858" s="128">
        <v>839</v>
      </c>
      <c r="B858" s="212" t="s">
        <v>395</v>
      </c>
      <c r="C858" s="187" t="s">
        <v>614</v>
      </c>
      <c r="D858" s="136" t="s">
        <v>41</v>
      </c>
      <c r="E858" s="152">
        <v>12000</v>
      </c>
      <c r="F858" s="132"/>
      <c r="G858" s="132">
        <f t="shared" si="21"/>
        <v>12000</v>
      </c>
      <c r="H858" s="131" t="s">
        <v>115</v>
      </c>
      <c r="I858" s="119"/>
    </row>
    <row r="859" spans="1:9" s="59" customFormat="1" ht="15" customHeight="1">
      <c r="A859" s="128">
        <v>840</v>
      </c>
      <c r="B859" s="212" t="s">
        <v>603</v>
      </c>
      <c r="C859" s="187" t="s">
        <v>2417</v>
      </c>
      <c r="D859" s="136" t="s">
        <v>41</v>
      </c>
      <c r="E859" s="152">
        <v>106819</v>
      </c>
      <c r="F859" s="132"/>
      <c r="G859" s="132">
        <f t="shared" si="21"/>
        <v>106819</v>
      </c>
      <c r="H859" s="131" t="s">
        <v>115</v>
      </c>
      <c r="I859" s="119"/>
    </row>
    <row r="860" spans="1:9" s="59" customFormat="1" ht="15" customHeight="1">
      <c r="A860" s="128">
        <v>841</v>
      </c>
      <c r="B860" s="212" t="s">
        <v>603</v>
      </c>
      <c r="C860" s="187" t="s">
        <v>2418</v>
      </c>
      <c r="D860" s="136" t="s">
        <v>41</v>
      </c>
      <c r="E860" s="152">
        <v>5341</v>
      </c>
      <c r="F860" s="132"/>
      <c r="G860" s="132">
        <f t="shared" si="21"/>
        <v>5341</v>
      </c>
      <c r="H860" s="131" t="s">
        <v>115</v>
      </c>
      <c r="I860" s="119"/>
    </row>
    <row r="861" spans="1:9" s="59" customFormat="1" ht="15" customHeight="1">
      <c r="A861" s="128">
        <v>842</v>
      </c>
      <c r="B861" s="212" t="s">
        <v>604</v>
      </c>
      <c r="C861" s="187" t="s">
        <v>2419</v>
      </c>
      <c r="D861" s="136" t="s">
        <v>41</v>
      </c>
      <c r="E861" s="152">
        <v>80000</v>
      </c>
      <c r="F861" s="132"/>
      <c r="G861" s="132">
        <f t="shared" si="21"/>
        <v>80000</v>
      </c>
      <c r="H861" s="131" t="s">
        <v>115</v>
      </c>
      <c r="I861" s="119"/>
    </row>
    <row r="862" spans="1:9" s="59" customFormat="1" ht="15" customHeight="1">
      <c r="A862" s="128">
        <v>843</v>
      </c>
      <c r="B862" s="212" t="s">
        <v>605</v>
      </c>
      <c r="C862" s="187" t="s">
        <v>2420</v>
      </c>
      <c r="D862" s="136" t="s">
        <v>41</v>
      </c>
      <c r="E862" s="152">
        <v>4600</v>
      </c>
      <c r="F862" s="132"/>
      <c r="G862" s="132">
        <f t="shared" si="21"/>
        <v>4600</v>
      </c>
      <c r="H862" s="131" t="s">
        <v>115</v>
      </c>
      <c r="I862" s="119"/>
    </row>
    <row r="863" spans="1:9" s="59" customFormat="1" ht="15" customHeight="1">
      <c r="A863" s="128">
        <v>844</v>
      </c>
      <c r="B863" s="212" t="s">
        <v>606</v>
      </c>
      <c r="C863" s="187" t="s">
        <v>615</v>
      </c>
      <c r="D863" s="136" t="s">
        <v>41</v>
      </c>
      <c r="E863" s="152">
        <v>100000</v>
      </c>
      <c r="F863" s="132"/>
      <c r="G863" s="132">
        <f t="shared" si="21"/>
        <v>100000</v>
      </c>
      <c r="H863" s="131" t="s">
        <v>115</v>
      </c>
      <c r="I863" s="119"/>
    </row>
    <row r="864" spans="1:9" s="59" customFormat="1" ht="15" customHeight="1">
      <c r="A864" s="128">
        <v>845</v>
      </c>
      <c r="B864" s="212" t="s">
        <v>606</v>
      </c>
      <c r="C864" s="187" t="s">
        <v>2421</v>
      </c>
      <c r="D864" s="136" t="s">
        <v>41</v>
      </c>
      <c r="E864" s="152">
        <v>200000</v>
      </c>
      <c r="F864" s="132">
        <v>0</v>
      </c>
      <c r="G864" s="132">
        <f t="shared" si="21"/>
        <v>200000</v>
      </c>
      <c r="H864" s="131" t="s">
        <v>115</v>
      </c>
      <c r="I864" s="119"/>
    </row>
    <row r="865" spans="1:9" s="59" customFormat="1" ht="15" customHeight="1">
      <c r="A865" s="128">
        <v>846</v>
      </c>
      <c r="B865" s="212" t="s">
        <v>607</v>
      </c>
      <c r="C865" s="187" t="s">
        <v>2422</v>
      </c>
      <c r="D865" s="136" t="s">
        <v>41</v>
      </c>
      <c r="E865" s="152">
        <v>8000</v>
      </c>
      <c r="F865" s="132">
        <v>0</v>
      </c>
      <c r="G865" s="132">
        <f t="shared" si="21"/>
        <v>8000</v>
      </c>
      <c r="H865" s="131" t="s">
        <v>117</v>
      </c>
      <c r="I865" s="119"/>
    </row>
    <row r="866" spans="1:9" s="59" customFormat="1" ht="15" customHeight="1">
      <c r="A866" s="128">
        <v>847</v>
      </c>
      <c r="B866" s="212" t="s">
        <v>608</v>
      </c>
      <c r="C866" s="187" t="s">
        <v>2425</v>
      </c>
      <c r="D866" s="136" t="s">
        <v>41</v>
      </c>
      <c r="E866" s="152">
        <v>24000</v>
      </c>
      <c r="F866" s="132">
        <v>0</v>
      </c>
      <c r="G866" s="132">
        <f t="shared" si="21"/>
        <v>24000</v>
      </c>
      <c r="H866" s="131" t="s">
        <v>115</v>
      </c>
      <c r="I866" s="119"/>
    </row>
    <row r="867" spans="1:9" s="59" customFormat="1" ht="15" customHeight="1">
      <c r="A867" s="128">
        <v>848</v>
      </c>
      <c r="B867" s="212" t="s">
        <v>609</v>
      </c>
      <c r="C867" s="187" t="s">
        <v>616</v>
      </c>
      <c r="D867" s="136" t="s">
        <v>41</v>
      </c>
      <c r="E867" s="152">
        <v>20400</v>
      </c>
      <c r="F867" s="132">
        <v>500</v>
      </c>
      <c r="G867" s="132">
        <f t="shared" si="21"/>
        <v>19900</v>
      </c>
      <c r="H867" s="131" t="s">
        <v>115</v>
      </c>
      <c r="I867" s="119"/>
    </row>
    <row r="868" spans="1:9" s="59" customFormat="1" ht="15" customHeight="1">
      <c r="A868" s="128">
        <v>849</v>
      </c>
      <c r="B868" s="212" t="s">
        <v>377</v>
      </c>
      <c r="C868" s="187" t="s">
        <v>617</v>
      </c>
      <c r="D868" s="136" t="s">
        <v>41</v>
      </c>
      <c r="E868" s="152">
        <v>855</v>
      </c>
      <c r="F868" s="132">
        <v>0</v>
      </c>
      <c r="G868" s="132">
        <f t="shared" si="21"/>
        <v>855</v>
      </c>
      <c r="H868" s="131" t="s">
        <v>115</v>
      </c>
      <c r="I868" s="119"/>
    </row>
    <row r="869" spans="1:9" s="59" customFormat="1" ht="15" customHeight="1">
      <c r="A869" s="128">
        <v>850</v>
      </c>
      <c r="B869" s="212" t="s">
        <v>287</v>
      </c>
      <c r="C869" s="187" t="s">
        <v>618</v>
      </c>
      <c r="D869" s="136" t="s">
        <v>41</v>
      </c>
      <c r="E869" s="152">
        <v>200</v>
      </c>
      <c r="F869" s="132">
        <v>0</v>
      </c>
      <c r="G869" s="132">
        <f t="shared" si="21"/>
        <v>200</v>
      </c>
      <c r="H869" s="131" t="s">
        <v>115</v>
      </c>
      <c r="I869" s="119"/>
    </row>
    <row r="870" spans="1:9" s="59" customFormat="1" ht="15" customHeight="1">
      <c r="A870" s="128">
        <v>851</v>
      </c>
      <c r="B870" s="151" t="s">
        <v>610</v>
      </c>
      <c r="C870" s="151" t="s">
        <v>2423</v>
      </c>
      <c r="D870" s="131" t="s">
        <v>41</v>
      </c>
      <c r="E870" s="184">
        <v>20000</v>
      </c>
      <c r="F870" s="132">
        <v>2000</v>
      </c>
      <c r="G870" s="132">
        <f t="shared" si="21"/>
        <v>18000</v>
      </c>
      <c r="H870" s="131" t="s">
        <v>115</v>
      </c>
      <c r="I870" s="119"/>
    </row>
    <row r="871" spans="1:9" s="59" customFormat="1" ht="15" customHeight="1">
      <c r="A871" s="128">
        <v>852</v>
      </c>
      <c r="B871" s="151" t="s">
        <v>1771</v>
      </c>
      <c r="C871" s="151" t="s">
        <v>2424</v>
      </c>
      <c r="D871" s="131" t="s">
        <v>41</v>
      </c>
      <c r="E871" s="184">
        <v>15033</v>
      </c>
      <c r="F871" s="132">
        <v>0</v>
      </c>
      <c r="G871" s="132">
        <f t="shared" si="21"/>
        <v>15033</v>
      </c>
      <c r="H871" s="131" t="s">
        <v>115</v>
      </c>
      <c r="I871" s="119"/>
    </row>
    <row r="872" spans="1:9" s="59" customFormat="1" ht="15" customHeight="1">
      <c r="A872" s="128">
        <v>853</v>
      </c>
      <c r="B872" s="151" t="s">
        <v>1772</v>
      </c>
      <c r="C872" s="151" t="s">
        <v>1775</v>
      </c>
      <c r="D872" s="131" t="s">
        <v>41</v>
      </c>
      <c r="E872" s="184">
        <v>200</v>
      </c>
      <c r="F872" s="132">
        <v>0</v>
      </c>
      <c r="G872" s="132">
        <f t="shared" si="21"/>
        <v>200</v>
      </c>
      <c r="H872" s="131" t="s">
        <v>115</v>
      </c>
      <c r="I872" s="119"/>
    </row>
    <row r="873" spans="1:9" s="59" customFormat="1" ht="15" customHeight="1">
      <c r="A873" s="63" t="s">
        <v>80</v>
      </c>
      <c r="B873" s="189" t="s">
        <v>170</v>
      </c>
      <c r="C873" s="64">
        <f>COUNTA(C874:C1056)</f>
        <v>183</v>
      </c>
      <c r="D873" s="64">
        <f>COUNTA(D874:D1056)</f>
        <v>183</v>
      </c>
      <c r="E873" s="207">
        <f>SUM(E874:E1056)</f>
        <v>22383395</v>
      </c>
      <c r="F873" s="208">
        <f>SUM(F874:F1056)</f>
        <v>268910</v>
      </c>
      <c r="G873" s="208">
        <f>E873-F873</f>
        <v>22114485</v>
      </c>
      <c r="H873" s="221">
        <f>COUNTA(H874:H1056)</f>
        <v>182</v>
      </c>
      <c r="I873" s="119"/>
    </row>
    <row r="874" spans="1:9" s="59" customFormat="1" ht="15" customHeight="1">
      <c r="A874" s="128">
        <v>854</v>
      </c>
      <c r="B874" s="222" t="s">
        <v>2101</v>
      </c>
      <c r="C874" s="223" t="s">
        <v>1039</v>
      </c>
      <c r="D874" s="179" t="s">
        <v>2250</v>
      </c>
      <c r="E874" s="165">
        <v>623</v>
      </c>
      <c r="F874" s="165">
        <v>23</v>
      </c>
      <c r="G874" s="165">
        <f>E874-F874</f>
        <v>600</v>
      </c>
      <c r="H874" s="130" t="s">
        <v>115</v>
      </c>
      <c r="I874" s="119"/>
    </row>
    <row r="875" spans="1:9" s="59" customFormat="1" ht="15" customHeight="1">
      <c r="A875" s="128">
        <v>855</v>
      </c>
      <c r="B875" s="224" t="s">
        <v>2102</v>
      </c>
      <c r="C875" s="225" t="s">
        <v>1056</v>
      </c>
      <c r="D875" s="179" t="s">
        <v>41</v>
      </c>
      <c r="E875" s="165">
        <v>43000</v>
      </c>
      <c r="F875" s="165">
        <v>0</v>
      </c>
      <c r="G875" s="165">
        <f aca="true" t="shared" si="22" ref="G875:G938">E875-F875</f>
        <v>43000</v>
      </c>
      <c r="H875" s="130" t="s">
        <v>115</v>
      </c>
      <c r="I875" s="119"/>
    </row>
    <row r="876" spans="1:9" s="59" customFormat="1" ht="15" customHeight="1">
      <c r="A876" s="128">
        <v>856</v>
      </c>
      <c r="B876" s="226" t="s">
        <v>2103</v>
      </c>
      <c r="C876" s="223" t="s">
        <v>2131</v>
      </c>
      <c r="D876" s="179" t="s">
        <v>41</v>
      </c>
      <c r="E876" s="165">
        <v>4930</v>
      </c>
      <c r="F876" s="165">
        <v>250</v>
      </c>
      <c r="G876" s="165">
        <f t="shared" si="22"/>
        <v>4680</v>
      </c>
      <c r="H876" s="130" t="s">
        <v>115</v>
      </c>
      <c r="I876" s="119"/>
    </row>
    <row r="877" spans="1:9" s="59" customFormat="1" ht="15" customHeight="1">
      <c r="A877" s="128">
        <v>857</v>
      </c>
      <c r="B877" s="226" t="s">
        <v>2102</v>
      </c>
      <c r="C877" s="223" t="s">
        <v>2132</v>
      </c>
      <c r="D877" s="179" t="s">
        <v>2250</v>
      </c>
      <c r="E877" s="165">
        <v>2150</v>
      </c>
      <c r="F877" s="165">
        <v>0</v>
      </c>
      <c r="G877" s="165">
        <f t="shared" si="22"/>
        <v>2150</v>
      </c>
      <c r="H877" s="130" t="s">
        <v>115</v>
      </c>
      <c r="I877" s="119"/>
    </row>
    <row r="878" spans="1:9" s="59" customFormat="1" ht="15" customHeight="1">
      <c r="A878" s="128">
        <v>858</v>
      </c>
      <c r="B878" s="224" t="s">
        <v>2104</v>
      </c>
      <c r="C878" s="227" t="s">
        <v>2133</v>
      </c>
      <c r="D878" s="179" t="s">
        <v>41</v>
      </c>
      <c r="E878" s="165">
        <v>868000</v>
      </c>
      <c r="F878" s="165">
        <v>0</v>
      </c>
      <c r="G878" s="165">
        <f t="shared" si="22"/>
        <v>868000</v>
      </c>
      <c r="H878" s="130" t="s">
        <v>115</v>
      </c>
      <c r="I878" s="119"/>
    </row>
    <row r="879" spans="1:9" s="59" customFormat="1" ht="15" customHeight="1">
      <c r="A879" s="128">
        <v>859</v>
      </c>
      <c r="B879" s="224" t="s">
        <v>2105</v>
      </c>
      <c r="C879" s="227" t="s">
        <v>2134</v>
      </c>
      <c r="D879" s="179" t="s">
        <v>41</v>
      </c>
      <c r="E879" s="165">
        <v>30000</v>
      </c>
      <c r="F879" s="165">
        <v>0</v>
      </c>
      <c r="G879" s="165">
        <f t="shared" si="22"/>
        <v>30000</v>
      </c>
      <c r="H879" s="130" t="s">
        <v>115</v>
      </c>
      <c r="I879" s="119"/>
    </row>
    <row r="880" spans="1:9" s="59" customFormat="1" ht="15" customHeight="1">
      <c r="A880" s="128">
        <v>860</v>
      </c>
      <c r="B880" s="226" t="s">
        <v>2106</v>
      </c>
      <c r="C880" s="228" t="s">
        <v>2135</v>
      </c>
      <c r="D880" s="179" t="s">
        <v>41</v>
      </c>
      <c r="E880" s="165">
        <v>7500</v>
      </c>
      <c r="F880" s="165">
        <v>0</v>
      </c>
      <c r="G880" s="165">
        <f t="shared" si="22"/>
        <v>7500</v>
      </c>
      <c r="H880" s="130" t="s">
        <v>115</v>
      </c>
      <c r="I880" s="119"/>
    </row>
    <row r="881" spans="1:9" s="59" customFormat="1" ht="15" customHeight="1">
      <c r="A881" s="128">
        <v>861</v>
      </c>
      <c r="B881" s="226" t="s">
        <v>2107</v>
      </c>
      <c r="C881" s="228" t="s">
        <v>924</v>
      </c>
      <c r="D881" s="179" t="s">
        <v>2250</v>
      </c>
      <c r="E881" s="165">
        <v>240200</v>
      </c>
      <c r="F881" s="165">
        <v>0</v>
      </c>
      <c r="G881" s="165">
        <f t="shared" si="22"/>
        <v>240200</v>
      </c>
      <c r="H881" s="130" t="s">
        <v>115</v>
      </c>
      <c r="I881" s="119"/>
    </row>
    <row r="882" spans="1:9" s="59" customFormat="1" ht="15" customHeight="1">
      <c r="A882" s="128">
        <v>862</v>
      </c>
      <c r="B882" s="226" t="s">
        <v>2108</v>
      </c>
      <c r="C882" s="223" t="s">
        <v>2136</v>
      </c>
      <c r="D882" s="179" t="s">
        <v>41</v>
      </c>
      <c r="E882" s="165">
        <v>13800400</v>
      </c>
      <c r="F882" s="165">
        <v>400</v>
      </c>
      <c r="G882" s="165">
        <f t="shared" si="22"/>
        <v>13800000</v>
      </c>
      <c r="H882" s="130" t="s">
        <v>115</v>
      </c>
      <c r="I882" s="119"/>
    </row>
    <row r="883" spans="1:9" s="59" customFormat="1" ht="15" customHeight="1">
      <c r="A883" s="128">
        <v>863</v>
      </c>
      <c r="B883" s="229" t="s">
        <v>2109</v>
      </c>
      <c r="C883" s="228" t="s">
        <v>2137</v>
      </c>
      <c r="D883" s="179" t="s">
        <v>41</v>
      </c>
      <c r="E883" s="165">
        <v>16337</v>
      </c>
      <c r="F883" s="165">
        <v>0</v>
      </c>
      <c r="G883" s="165">
        <f t="shared" si="22"/>
        <v>16337</v>
      </c>
      <c r="H883" s="130" t="s">
        <v>115</v>
      </c>
      <c r="I883" s="119"/>
    </row>
    <row r="884" spans="1:9" s="59" customFormat="1" ht="15" customHeight="1">
      <c r="A884" s="128">
        <v>864</v>
      </c>
      <c r="B884" s="230" t="s">
        <v>2110</v>
      </c>
      <c r="C884" s="228" t="s">
        <v>2138</v>
      </c>
      <c r="D884" s="179" t="s">
        <v>41</v>
      </c>
      <c r="E884" s="165">
        <v>268029</v>
      </c>
      <c r="F884" s="165">
        <v>1700</v>
      </c>
      <c r="G884" s="165">
        <f t="shared" si="22"/>
        <v>266329</v>
      </c>
      <c r="H884" s="130" t="s">
        <v>115</v>
      </c>
      <c r="I884" s="119"/>
    </row>
    <row r="885" spans="1:9" s="59" customFormat="1" ht="17.25" customHeight="1">
      <c r="A885" s="128">
        <v>865</v>
      </c>
      <c r="B885" s="230" t="s">
        <v>2111</v>
      </c>
      <c r="C885" s="228" t="s">
        <v>852</v>
      </c>
      <c r="D885" s="179" t="s">
        <v>41</v>
      </c>
      <c r="E885" s="165">
        <v>370000</v>
      </c>
      <c r="F885" s="165">
        <v>0</v>
      </c>
      <c r="G885" s="165">
        <f t="shared" si="22"/>
        <v>370000</v>
      </c>
      <c r="H885" s="130" t="s">
        <v>115</v>
      </c>
      <c r="I885" s="119"/>
    </row>
    <row r="886" spans="1:9" s="59" customFormat="1" ht="15" customHeight="1">
      <c r="A886" s="128">
        <v>866</v>
      </c>
      <c r="B886" s="226" t="s">
        <v>2112</v>
      </c>
      <c r="C886" s="228" t="s">
        <v>2139</v>
      </c>
      <c r="D886" s="179" t="s">
        <v>41</v>
      </c>
      <c r="E886" s="165">
        <v>4625</v>
      </c>
      <c r="F886" s="165">
        <v>0</v>
      </c>
      <c r="G886" s="165">
        <f t="shared" si="22"/>
        <v>4625</v>
      </c>
      <c r="H886" s="130" t="s">
        <v>115</v>
      </c>
      <c r="I886" s="119"/>
    </row>
    <row r="887" spans="1:9" s="59" customFormat="1" ht="15" customHeight="1">
      <c r="A887" s="128">
        <v>867</v>
      </c>
      <c r="B887" s="231" t="s">
        <v>2113</v>
      </c>
      <c r="C887" s="232" t="s">
        <v>2140</v>
      </c>
      <c r="D887" s="179" t="s">
        <v>2250</v>
      </c>
      <c r="E887" s="165">
        <v>60000</v>
      </c>
      <c r="F887" s="165">
        <v>0</v>
      </c>
      <c r="G887" s="165">
        <f t="shared" si="22"/>
        <v>60000</v>
      </c>
      <c r="H887" s="130" t="s">
        <v>115</v>
      </c>
      <c r="I887" s="119"/>
    </row>
    <row r="888" spans="1:9" s="59" customFormat="1" ht="15" customHeight="1">
      <c r="A888" s="128">
        <v>868</v>
      </c>
      <c r="B888" s="231" t="s">
        <v>2114</v>
      </c>
      <c r="C888" s="232" t="s">
        <v>2141</v>
      </c>
      <c r="D888" s="179" t="s">
        <v>41</v>
      </c>
      <c r="E888" s="165">
        <v>90000</v>
      </c>
      <c r="F888" s="165">
        <v>0</v>
      </c>
      <c r="G888" s="165">
        <f t="shared" si="22"/>
        <v>90000</v>
      </c>
      <c r="H888" s="130" t="s">
        <v>115</v>
      </c>
      <c r="I888" s="119"/>
    </row>
    <row r="889" spans="1:9" s="59" customFormat="1" ht="15" customHeight="1">
      <c r="A889" s="128">
        <v>869</v>
      </c>
      <c r="B889" s="231" t="s">
        <v>2115</v>
      </c>
      <c r="C889" s="228" t="s">
        <v>2142</v>
      </c>
      <c r="D889" s="179" t="s">
        <v>2250</v>
      </c>
      <c r="E889" s="165">
        <v>190000</v>
      </c>
      <c r="F889" s="165">
        <v>73000</v>
      </c>
      <c r="G889" s="165">
        <f t="shared" si="22"/>
        <v>117000</v>
      </c>
      <c r="H889" s="130" t="s">
        <v>115</v>
      </c>
      <c r="I889" s="119"/>
    </row>
    <row r="890" spans="1:9" s="59" customFormat="1" ht="15" customHeight="1">
      <c r="A890" s="128">
        <v>870</v>
      </c>
      <c r="B890" s="231" t="s">
        <v>2116</v>
      </c>
      <c r="C890" s="232" t="s">
        <v>2143</v>
      </c>
      <c r="D890" s="179" t="s">
        <v>41</v>
      </c>
      <c r="E890" s="165">
        <v>170000</v>
      </c>
      <c r="F890" s="165">
        <v>0</v>
      </c>
      <c r="G890" s="165">
        <f t="shared" si="22"/>
        <v>170000</v>
      </c>
      <c r="H890" s="130" t="s">
        <v>115</v>
      </c>
      <c r="I890" s="119"/>
    </row>
    <row r="891" spans="1:9" s="59" customFormat="1" ht="15" customHeight="1">
      <c r="A891" s="128">
        <v>871</v>
      </c>
      <c r="B891" s="233" t="s">
        <v>2117</v>
      </c>
      <c r="C891" s="234" t="s">
        <v>2144</v>
      </c>
      <c r="D891" s="179" t="s">
        <v>2250</v>
      </c>
      <c r="E891" s="165">
        <v>18200</v>
      </c>
      <c r="F891" s="165">
        <v>3500</v>
      </c>
      <c r="G891" s="165">
        <f t="shared" si="22"/>
        <v>14700</v>
      </c>
      <c r="H891" s="130" t="s">
        <v>115</v>
      </c>
      <c r="I891" s="119"/>
    </row>
    <row r="892" spans="1:9" s="59" customFormat="1" ht="15" customHeight="1">
      <c r="A892" s="128">
        <v>872</v>
      </c>
      <c r="B892" s="235" t="s">
        <v>2117</v>
      </c>
      <c r="C892" s="234" t="s">
        <v>2145</v>
      </c>
      <c r="D892" s="179" t="s">
        <v>41</v>
      </c>
      <c r="E892" s="165">
        <v>33800</v>
      </c>
      <c r="F892" s="165">
        <v>11500</v>
      </c>
      <c r="G892" s="165">
        <f t="shared" si="22"/>
        <v>22300</v>
      </c>
      <c r="H892" s="130" t="s">
        <v>115</v>
      </c>
      <c r="I892" s="119"/>
    </row>
    <row r="893" spans="1:9" s="59" customFormat="1" ht="15" customHeight="1">
      <c r="A893" s="128">
        <v>873</v>
      </c>
      <c r="B893" s="236" t="s">
        <v>2118</v>
      </c>
      <c r="C893" s="234" t="s">
        <v>1141</v>
      </c>
      <c r="D893" s="179" t="s">
        <v>41</v>
      </c>
      <c r="E893" s="165">
        <v>20000</v>
      </c>
      <c r="F893" s="165">
        <v>0</v>
      </c>
      <c r="G893" s="165">
        <f t="shared" si="22"/>
        <v>20000</v>
      </c>
      <c r="H893" s="130" t="s">
        <v>115</v>
      </c>
      <c r="I893" s="119"/>
    </row>
    <row r="894" spans="1:9" s="59" customFormat="1" ht="15" customHeight="1">
      <c r="A894" s="128">
        <v>874</v>
      </c>
      <c r="B894" s="226" t="s">
        <v>682</v>
      </c>
      <c r="C894" s="237" t="s">
        <v>2146</v>
      </c>
      <c r="D894" s="179" t="s">
        <v>41</v>
      </c>
      <c r="E894" s="165">
        <v>561</v>
      </c>
      <c r="F894" s="165">
        <v>61</v>
      </c>
      <c r="G894" s="165">
        <f t="shared" si="22"/>
        <v>500</v>
      </c>
      <c r="H894" s="130" t="s">
        <v>115</v>
      </c>
      <c r="I894" s="119"/>
    </row>
    <row r="895" spans="1:9" s="59" customFormat="1" ht="15" customHeight="1">
      <c r="A895" s="128">
        <v>875</v>
      </c>
      <c r="B895" s="226" t="s">
        <v>2119</v>
      </c>
      <c r="C895" s="237" t="s">
        <v>2147</v>
      </c>
      <c r="D895" s="179" t="s">
        <v>41</v>
      </c>
      <c r="E895" s="165">
        <v>180000</v>
      </c>
      <c r="F895" s="165">
        <v>100000</v>
      </c>
      <c r="G895" s="165">
        <f t="shared" si="22"/>
        <v>80000</v>
      </c>
      <c r="H895" s="130" t="s">
        <v>115</v>
      </c>
      <c r="I895" s="119"/>
    </row>
    <row r="896" spans="1:9" s="59" customFormat="1" ht="15" customHeight="1">
      <c r="A896" s="128">
        <v>876</v>
      </c>
      <c r="B896" s="226" t="s">
        <v>700</v>
      </c>
      <c r="C896" s="237" t="s">
        <v>2148</v>
      </c>
      <c r="D896" s="179" t="s">
        <v>41</v>
      </c>
      <c r="E896" s="165">
        <v>1541</v>
      </c>
      <c r="F896" s="165">
        <v>341</v>
      </c>
      <c r="G896" s="165">
        <f t="shared" si="22"/>
        <v>1200</v>
      </c>
      <c r="H896" s="130" t="s">
        <v>115</v>
      </c>
      <c r="I896" s="119"/>
    </row>
    <row r="897" spans="1:9" s="59" customFormat="1" ht="15" customHeight="1">
      <c r="A897" s="128">
        <v>877</v>
      </c>
      <c r="B897" s="224" t="s">
        <v>718</v>
      </c>
      <c r="C897" s="238" t="s">
        <v>2149</v>
      </c>
      <c r="D897" s="179" t="s">
        <v>41</v>
      </c>
      <c r="E897" s="165">
        <v>2500</v>
      </c>
      <c r="F897" s="165">
        <v>0</v>
      </c>
      <c r="G897" s="165">
        <f t="shared" si="22"/>
        <v>2500</v>
      </c>
      <c r="H897" s="130" t="s">
        <v>115</v>
      </c>
      <c r="I897" s="119"/>
    </row>
    <row r="898" spans="1:9" s="59" customFormat="1" ht="15" customHeight="1">
      <c r="A898" s="128">
        <v>878</v>
      </c>
      <c r="B898" s="226" t="s">
        <v>721</v>
      </c>
      <c r="C898" s="223" t="s">
        <v>2150</v>
      </c>
      <c r="D898" s="179" t="s">
        <v>41</v>
      </c>
      <c r="E898" s="165">
        <v>15763</v>
      </c>
      <c r="F898" s="165">
        <v>0</v>
      </c>
      <c r="G898" s="165">
        <f t="shared" si="22"/>
        <v>15763</v>
      </c>
      <c r="H898" s="130" t="s">
        <v>115</v>
      </c>
      <c r="I898" s="119"/>
    </row>
    <row r="899" spans="1:9" s="59" customFormat="1" ht="15" customHeight="1">
      <c r="A899" s="128">
        <v>879</v>
      </c>
      <c r="B899" s="224" t="s">
        <v>642</v>
      </c>
      <c r="C899" s="238" t="s">
        <v>2151</v>
      </c>
      <c r="D899" s="179" t="s">
        <v>41</v>
      </c>
      <c r="E899" s="165">
        <v>7200</v>
      </c>
      <c r="F899" s="165">
        <v>0</v>
      </c>
      <c r="G899" s="165">
        <f t="shared" si="22"/>
        <v>7200</v>
      </c>
      <c r="H899" s="130" t="s">
        <v>115</v>
      </c>
      <c r="I899" s="119"/>
    </row>
    <row r="900" spans="1:9" s="59" customFormat="1" ht="15" customHeight="1">
      <c r="A900" s="128">
        <v>880</v>
      </c>
      <c r="B900" s="226" t="s">
        <v>668</v>
      </c>
      <c r="C900" s="237" t="s">
        <v>2152</v>
      </c>
      <c r="D900" s="179" t="s">
        <v>41</v>
      </c>
      <c r="E900" s="165">
        <v>25000</v>
      </c>
      <c r="F900" s="165">
        <v>0</v>
      </c>
      <c r="G900" s="165">
        <f t="shared" si="22"/>
        <v>25000</v>
      </c>
      <c r="H900" s="130" t="s">
        <v>115</v>
      </c>
      <c r="I900" s="119"/>
    </row>
    <row r="901" spans="1:9" s="59" customFormat="1" ht="15" customHeight="1">
      <c r="A901" s="128">
        <v>881</v>
      </c>
      <c r="B901" s="226" t="s">
        <v>716</v>
      </c>
      <c r="C901" s="237" t="s">
        <v>1047</v>
      </c>
      <c r="D901" s="179" t="s">
        <v>41</v>
      </c>
      <c r="E901" s="165">
        <v>3760</v>
      </c>
      <c r="F901" s="165">
        <v>0</v>
      </c>
      <c r="G901" s="165">
        <f t="shared" si="22"/>
        <v>3760</v>
      </c>
      <c r="H901" s="130" t="s">
        <v>115</v>
      </c>
      <c r="I901" s="119"/>
    </row>
    <row r="902" spans="1:9" s="59" customFormat="1" ht="15" customHeight="1">
      <c r="A902" s="128">
        <v>882</v>
      </c>
      <c r="B902" s="224" t="s">
        <v>716</v>
      </c>
      <c r="C902" s="238" t="s">
        <v>1081</v>
      </c>
      <c r="D902" s="179" t="s">
        <v>41</v>
      </c>
      <c r="E902" s="165">
        <v>28095</v>
      </c>
      <c r="F902" s="165">
        <v>0</v>
      </c>
      <c r="G902" s="165">
        <f t="shared" si="22"/>
        <v>28095</v>
      </c>
      <c r="H902" s="130" t="s">
        <v>115</v>
      </c>
      <c r="I902" s="119"/>
    </row>
    <row r="903" spans="1:9" s="59" customFormat="1" ht="15" customHeight="1">
      <c r="A903" s="128">
        <v>883</v>
      </c>
      <c r="B903" s="229" t="s">
        <v>713</v>
      </c>
      <c r="C903" s="232" t="s">
        <v>862</v>
      </c>
      <c r="D903" s="179" t="s">
        <v>2250</v>
      </c>
      <c r="E903" s="165">
        <v>3680</v>
      </c>
      <c r="F903" s="165">
        <v>0</v>
      </c>
      <c r="G903" s="165">
        <f t="shared" si="22"/>
        <v>3680</v>
      </c>
      <c r="H903" s="130" t="s">
        <v>115</v>
      </c>
      <c r="I903" s="119"/>
    </row>
    <row r="904" spans="1:9" s="59" customFormat="1" ht="15" customHeight="1">
      <c r="A904" s="128">
        <v>884</v>
      </c>
      <c r="B904" s="231" t="s">
        <v>2120</v>
      </c>
      <c r="C904" s="232" t="s">
        <v>1224</v>
      </c>
      <c r="D904" s="179" t="s">
        <v>2250</v>
      </c>
      <c r="E904" s="165">
        <v>227546</v>
      </c>
      <c r="F904" s="165">
        <v>0</v>
      </c>
      <c r="G904" s="165">
        <f t="shared" si="22"/>
        <v>227546</v>
      </c>
      <c r="H904" s="130" t="s">
        <v>115</v>
      </c>
      <c r="I904" s="119"/>
    </row>
    <row r="905" spans="1:9" s="59" customFormat="1" ht="15" customHeight="1">
      <c r="A905" s="128">
        <v>885</v>
      </c>
      <c r="B905" s="231" t="s">
        <v>2114</v>
      </c>
      <c r="C905" s="232" t="s">
        <v>2153</v>
      </c>
      <c r="D905" s="179" t="s">
        <v>41</v>
      </c>
      <c r="E905" s="165">
        <v>100000</v>
      </c>
      <c r="F905" s="165">
        <v>0</v>
      </c>
      <c r="G905" s="165">
        <f t="shared" si="22"/>
        <v>100000</v>
      </c>
      <c r="H905" s="130" t="s">
        <v>115</v>
      </c>
      <c r="I905" s="119"/>
    </row>
    <row r="906" spans="1:9" s="59" customFormat="1" ht="15" customHeight="1">
      <c r="A906" s="128">
        <v>886</v>
      </c>
      <c r="B906" s="230" t="s">
        <v>736</v>
      </c>
      <c r="C906" s="232" t="s">
        <v>2154</v>
      </c>
      <c r="D906" s="179" t="s">
        <v>41</v>
      </c>
      <c r="E906" s="165">
        <v>26090</v>
      </c>
      <c r="F906" s="165">
        <v>0</v>
      </c>
      <c r="G906" s="165">
        <f t="shared" si="22"/>
        <v>26090</v>
      </c>
      <c r="H906" s="130" t="s">
        <v>115</v>
      </c>
      <c r="I906" s="119"/>
    </row>
    <row r="907" spans="1:9" s="59" customFormat="1" ht="15" customHeight="1">
      <c r="A907" s="128">
        <v>887</v>
      </c>
      <c r="B907" s="231" t="s">
        <v>648</v>
      </c>
      <c r="C907" s="238" t="s">
        <v>2155</v>
      </c>
      <c r="D907" s="179" t="s">
        <v>2250</v>
      </c>
      <c r="E907" s="165">
        <v>12500</v>
      </c>
      <c r="F907" s="165">
        <v>0</v>
      </c>
      <c r="G907" s="165">
        <f t="shared" si="22"/>
        <v>12500</v>
      </c>
      <c r="H907" s="130" t="s">
        <v>115</v>
      </c>
      <c r="I907" s="119"/>
    </row>
    <row r="908" spans="1:9" s="59" customFormat="1" ht="15" customHeight="1">
      <c r="A908" s="128">
        <v>888</v>
      </c>
      <c r="B908" s="231" t="s">
        <v>627</v>
      </c>
      <c r="C908" s="232" t="s">
        <v>2156</v>
      </c>
      <c r="D908" s="179" t="s">
        <v>2250</v>
      </c>
      <c r="E908" s="165">
        <v>2500</v>
      </c>
      <c r="F908" s="165">
        <v>0</v>
      </c>
      <c r="G908" s="165">
        <f t="shared" si="22"/>
        <v>2500</v>
      </c>
      <c r="H908" s="130" t="s">
        <v>115</v>
      </c>
      <c r="I908" s="119"/>
    </row>
    <row r="909" spans="1:9" s="59" customFormat="1" ht="15" customHeight="1">
      <c r="A909" s="128">
        <v>889</v>
      </c>
      <c r="B909" s="231" t="s">
        <v>646</v>
      </c>
      <c r="C909" s="232" t="s">
        <v>883</v>
      </c>
      <c r="D909" s="179" t="s">
        <v>2250</v>
      </c>
      <c r="E909" s="165">
        <v>22945</v>
      </c>
      <c r="F909" s="165">
        <v>0</v>
      </c>
      <c r="G909" s="165">
        <f t="shared" si="22"/>
        <v>22945</v>
      </c>
      <c r="H909" s="130" t="s">
        <v>115</v>
      </c>
      <c r="I909" s="119"/>
    </row>
    <row r="910" spans="1:9" s="59" customFormat="1" ht="15" customHeight="1">
      <c r="A910" s="128">
        <v>890</v>
      </c>
      <c r="B910" s="231" t="s">
        <v>683</v>
      </c>
      <c r="C910" s="228" t="s">
        <v>1065</v>
      </c>
      <c r="D910" s="179" t="s">
        <v>41</v>
      </c>
      <c r="E910" s="165">
        <v>4200</v>
      </c>
      <c r="F910" s="165">
        <v>200</v>
      </c>
      <c r="G910" s="165">
        <f t="shared" si="22"/>
        <v>4000</v>
      </c>
      <c r="H910" s="130" t="s">
        <v>115</v>
      </c>
      <c r="I910" s="119"/>
    </row>
    <row r="911" spans="1:9" s="59" customFormat="1" ht="15" customHeight="1">
      <c r="A911" s="128">
        <v>891</v>
      </c>
      <c r="B911" s="230" t="s">
        <v>2121</v>
      </c>
      <c r="C911" s="237" t="s">
        <v>2157</v>
      </c>
      <c r="D911" s="179" t="s">
        <v>41</v>
      </c>
      <c r="E911" s="165">
        <v>3700</v>
      </c>
      <c r="F911" s="165">
        <v>0</v>
      </c>
      <c r="G911" s="165">
        <f t="shared" si="22"/>
        <v>3700</v>
      </c>
      <c r="H911" s="130" t="s">
        <v>115</v>
      </c>
      <c r="I911" s="119"/>
    </row>
    <row r="912" spans="1:9" s="59" customFormat="1" ht="15" customHeight="1">
      <c r="A912" s="128">
        <v>892</v>
      </c>
      <c r="B912" s="230" t="s">
        <v>682</v>
      </c>
      <c r="C912" s="238" t="s">
        <v>870</v>
      </c>
      <c r="D912" s="179" t="s">
        <v>41</v>
      </c>
      <c r="E912" s="165">
        <v>12500</v>
      </c>
      <c r="F912" s="165">
        <v>0</v>
      </c>
      <c r="G912" s="165">
        <f t="shared" si="22"/>
        <v>12500</v>
      </c>
      <c r="H912" s="130" t="s">
        <v>115</v>
      </c>
      <c r="I912" s="119"/>
    </row>
    <row r="913" spans="1:9" s="59" customFormat="1" ht="15" customHeight="1">
      <c r="A913" s="128">
        <v>893</v>
      </c>
      <c r="B913" s="230" t="s">
        <v>714</v>
      </c>
      <c r="C913" s="232" t="s">
        <v>1230</v>
      </c>
      <c r="D913" s="179" t="s">
        <v>2250</v>
      </c>
      <c r="E913" s="165">
        <v>10000</v>
      </c>
      <c r="F913" s="165">
        <v>0</v>
      </c>
      <c r="G913" s="165">
        <f t="shared" si="22"/>
        <v>10000</v>
      </c>
      <c r="H913" s="130" t="s">
        <v>115</v>
      </c>
      <c r="I913" s="119"/>
    </row>
    <row r="914" spans="1:9" s="59" customFormat="1" ht="15" customHeight="1">
      <c r="A914" s="128">
        <v>894</v>
      </c>
      <c r="B914" s="231" t="s">
        <v>727</v>
      </c>
      <c r="C914" s="232" t="s">
        <v>2158</v>
      </c>
      <c r="D914" s="179" t="s">
        <v>41</v>
      </c>
      <c r="E914" s="165">
        <v>2055</v>
      </c>
      <c r="F914" s="165">
        <v>0</v>
      </c>
      <c r="G914" s="165">
        <f t="shared" si="22"/>
        <v>2055</v>
      </c>
      <c r="H914" s="130" t="s">
        <v>115</v>
      </c>
      <c r="I914" s="119"/>
    </row>
    <row r="915" spans="1:9" s="59" customFormat="1" ht="15" customHeight="1">
      <c r="A915" s="128">
        <v>895</v>
      </c>
      <c r="B915" s="226" t="s">
        <v>744</v>
      </c>
      <c r="C915" s="237" t="s">
        <v>2159</v>
      </c>
      <c r="D915" s="179" t="s">
        <v>41</v>
      </c>
      <c r="E915" s="165">
        <v>4943</v>
      </c>
      <c r="F915" s="165">
        <v>0</v>
      </c>
      <c r="G915" s="165">
        <f t="shared" si="22"/>
        <v>4943</v>
      </c>
      <c r="H915" s="130" t="s">
        <v>115</v>
      </c>
      <c r="I915" s="119"/>
    </row>
    <row r="916" spans="1:9" s="59" customFormat="1" ht="15" customHeight="1">
      <c r="A916" s="128">
        <v>896</v>
      </c>
      <c r="B916" s="231" t="s">
        <v>657</v>
      </c>
      <c r="C916" s="237" t="s">
        <v>2160</v>
      </c>
      <c r="D916" s="179" t="s">
        <v>41</v>
      </c>
      <c r="E916" s="165">
        <v>20000</v>
      </c>
      <c r="F916" s="165">
        <v>0</v>
      </c>
      <c r="G916" s="165">
        <f t="shared" si="22"/>
        <v>20000</v>
      </c>
      <c r="H916" s="130" t="s">
        <v>115</v>
      </c>
      <c r="I916" s="119"/>
    </row>
    <row r="917" spans="1:9" s="59" customFormat="1" ht="15" customHeight="1">
      <c r="A917" s="128">
        <v>897</v>
      </c>
      <c r="B917" s="231" t="s">
        <v>696</v>
      </c>
      <c r="C917" s="237" t="s">
        <v>2161</v>
      </c>
      <c r="D917" s="179" t="s">
        <v>41</v>
      </c>
      <c r="E917" s="165">
        <v>1375</v>
      </c>
      <c r="F917" s="165">
        <v>0</v>
      </c>
      <c r="G917" s="165">
        <f t="shared" si="22"/>
        <v>1375</v>
      </c>
      <c r="H917" s="130" t="s">
        <v>115</v>
      </c>
      <c r="I917" s="119"/>
    </row>
    <row r="918" spans="1:9" s="59" customFormat="1" ht="15" customHeight="1">
      <c r="A918" s="128">
        <v>898</v>
      </c>
      <c r="B918" s="231" t="s">
        <v>711</v>
      </c>
      <c r="C918" s="237" t="s">
        <v>868</v>
      </c>
      <c r="D918" s="179" t="s">
        <v>41</v>
      </c>
      <c r="E918" s="165">
        <v>700</v>
      </c>
      <c r="F918" s="165">
        <v>0</v>
      </c>
      <c r="G918" s="165">
        <f t="shared" si="22"/>
        <v>700</v>
      </c>
      <c r="H918" s="130" t="s">
        <v>115</v>
      </c>
      <c r="I918" s="119"/>
    </row>
    <row r="919" spans="1:9" s="59" customFormat="1" ht="15" customHeight="1">
      <c r="A919" s="128">
        <v>899</v>
      </c>
      <c r="B919" s="231" t="s">
        <v>717</v>
      </c>
      <c r="C919" s="225" t="s">
        <v>2162</v>
      </c>
      <c r="D919" s="179" t="s">
        <v>41</v>
      </c>
      <c r="E919" s="165">
        <v>3200</v>
      </c>
      <c r="F919" s="165">
        <v>0</v>
      </c>
      <c r="G919" s="165">
        <f t="shared" si="22"/>
        <v>3200</v>
      </c>
      <c r="H919" s="130" t="s">
        <v>115</v>
      </c>
      <c r="I919" s="119"/>
    </row>
    <row r="920" spans="1:9" s="59" customFormat="1" ht="15" customHeight="1">
      <c r="A920" s="128">
        <v>900</v>
      </c>
      <c r="B920" s="231" t="s">
        <v>702</v>
      </c>
      <c r="C920" s="228" t="s">
        <v>2163</v>
      </c>
      <c r="D920" s="179" t="s">
        <v>41</v>
      </c>
      <c r="E920" s="165">
        <v>317747</v>
      </c>
      <c r="F920" s="165">
        <v>0</v>
      </c>
      <c r="G920" s="165">
        <f t="shared" si="22"/>
        <v>317747</v>
      </c>
      <c r="H920" s="130" t="s">
        <v>115</v>
      </c>
      <c r="I920" s="119"/>
    </row>
    <row r="921" spans="1:9" s="59" customFormat="1" ht="15" customHeight="1">
      <c r="A921" s="128">
        <v>901</v>
      </c>
      <c r="B921" s="231" t="s">
        <v>685</v>
      </c>
      <c r="C921" s="232" t="s">
        <v>2164</v>
      </c>
      <c r="D921" s="179" t="s">
        <v>41</v>
      </c>
      <c r="E921" s="165">
        <v>12130</v>
      </c>
      <c r="F921" s="165">
        <v>0</v>
      </c>
      <c r="G921" s="165">
        <f t="shared" si="22"/>
        <v>12130</v>
      </c>
      <c r="H921" s="130" t="s">
        <v>115</v>
      </c>
      <c r="I921" s="119"/>
    </row>
    <row r="922" spans="1:9" s="59" customFormat="1" ht="15" customHeight="1">
      <c r="A922" s="128">
        <v>902</v>
      </c>
      <c r="B922" s="231" t="s">
        <v>638</v>
      </c>
      <c r="C922" s="161" t="s">
        <v>827</v>
      </c>
      <c r="D922" s="179" t="s">
        <v>41</v>
      </c>
      <c r="E922" s="165">
        <v>5200</v>
      </c>
      <c r="F922" s="165">
        <v>0</v>
      </c>
      <c r="G922" s="165">
        <f t="shared" si="22"/>
        <v>5200</v>
      </c>
      <c r="H922" s="130" t="s">
        <v>115</v>
      </c>
      <c r="I922" s="119"/>
    </row>
    <row r="923" spans="1:9" s="59" customFormat="1" ht="15" customHeight="1">
      <c r="A923" s="128">
        <v>903</v>
      </c>
      <c r="B923" s="239" t="s">
        <v>669</v>
      </c>
      <c r="C923" s="260" t="s">
        <v>2165</v>
      </c>
      <c r="D923" s="179" t="s">
        <v>2250</v>
      </c>
      <c r="E923" s="165">
        <v>3000</v>
      </c>
      <c r="F923" s="165">
        <v>0</v>
      </c>
      <c r="G923" s="165">
        <f t="shared" si="22"/>
        <v>3000</v>
      </c>
      <c r="H923" s="130" t="s">
        <v>115</v>
      </c>
      <c r="I923" s="119"/>
    </row>
    <row r="924" spans="1:9" s="59" customFormat="1" ht="15" customHeight="1">
      <c r="A924" s="128">
        <v>904</v>
      </c>
      <c r="B924" s="231" t="s">
        <v>649</v>
      </c>
      <c r="C924" s="232" t="s">
        <v>2166</v>
      </c>
      <c r="D924" s="179" t="s">
        <v>41</v>
      </c>
      <c r="E924" s="165">
        <v>8800</v>
      </c>
      <c r="F924" s="165">
        <v>0</v>
      </c>
      <c r="G924" s="165">
        <f t="shared" si="22"/>
        <v>8800</v>
      </c>
      <c r="H924" s="130" t="s">
        <v>115</v>
      </c>
      <c r="I924" s="119"/>
    </row>
    <row r="925" spans="1:9" s="59" customFormat="1" ht="15" customHeight="1">
      <c r="A925" s="128">
        <v>905</v>
      </c>
      <c r="B925" s="226" t="s">
        <v>2122</v>
      </c>
      <c r="C925" s="223" t="s">
        <v>2167</v>
      </c>
      <c r="D925" s="179" t="s">
        <v>41</v>
      </c>
      <c r="E925" s="165">
        <v>3790</v>
      </c>
      <c r="F925" s="165">
        <v>100</v>
      </c>
      <c r="G925" s="165">
        <f t="shared" si="22"/>
        <v>3690</v>
      </c>
      <c r="H925" s="130" t="s">
        <v>115</v>
      </c>
      <c r="I925" s="119"/>
    </row>
    <row r="926" spans="1:9" s="59" customFormat="1" ht="15" customHeight="1">
      <c r="A926" s="128">
        <v>906</v>
      </c>
      <c r="B926" s="224" t="s">
        <v>655</v>
      </c>
      <c r="C926" s="225" t="s">
        <v>2168</v>
      </c>
      <c r="D926" s="179" t="s">
        <v>2250</v>
      </c>
      <c r="E926" s="165">
        <v>23200</v>
      </c>
      <c r="F926" s="165">
        <v>0</v>
      </c>
      <c r="G926" s="165">
        <f t="shared" si="22"/>
        <v>23200</v>
      </c>
      <c r="H926" s="130" t="s">
        <v>115</v>
      </c>
      <c r="I926" s="119"/>
    </row>
    <row r="927" spans="1:9" s="59" customFormat="1" ht="15" customHeight="1">
      <c r="A927" s="128">
        <v>907</v>
      </c>
      <c r="B927" s="226" t="s">
        <v>634</v>
      </c>
      <c r="C927" s="223" t="s">
        <v>851</v>
      </c>
      <c r="D927" s="179" t="s">
        <v>41</v>
      </c>
      <c r="E927" s="165">
        <v>10200</v>
      </c>
      <c r="F927" s="165">
        <v>0</v>
      </c>
      <c r="G927" s="165">
        <f t="shared" si="22"/>
        <v>10200</v>
      </c>
      <c r="H927" s="130" t="s">
        <v>115</v>
      </c>
      <c r="I927" s="119"/>
    </row>
    <row r="928" spans="1:9" s="59" customFormat="1" ht="15" customHeight="1">
      <c r="A928" s="128">
        <v>908</v>
      </c>
      <c r="B928" s="230" t="s">
        <v>703</v>
      </c>
      <c r="C928" s="228" t="s">
        <v>2169</v>
      </c>
      <c r="D928" s="179" t="s">
        <v>2250</v>
      </c>
      <c r="E928" s="165">
        <v>3200</v>
      </c>
      <c r="F928" s="165">
        <v>0</v>
      </c>
      <c r="G928" s="165">
        <f t="shared" si="22"/>
        <v>3200</v>
      </c>
      <c r="H928" s="130" t="s">
        <v>115</v>
      </c>
      <c r="I928" s="119"/>
    </row>
    <row r="929" spans="1:9" s="59" customFormat="1" ht="15" customHeight="1">
      <c r="A929" s="128">
        <v>909</v>
      </c>
      <c r="B929" s="230" t="s">
        <v>655</v>
      </c>
      <c r="C929" s="228" t="s">
        <v>2170</v>
      </c>
      <c r="D929" s="179" t="s">
        <v>2250</v>
      </c>
      <c r="E929" s="165">
        <v>1051</v>
      </c>
      <c r="F929" s="165">
        <v>0</v>
      </c>
      <c r="G929" s="165">
        <f t="shared" si="22"/>
        <v>1051</v>
      </c>
      <c r="H929" s="130" t="s">
        <v>115</v>
      </c>
      <c r="I929" s="119"/>
    </row>
    <row r="930" spans="1:9" s="59" customFormat="1" ht="15" customHeight="1">
      <c r="A930" s="128">
        <v>910</v>
      </c>
      <c r="B930" s="230" t="s">
        <v>684</v>
      </c>
      <c r="C930" s="228" t="s">
        <v>1298</v>
      </c>
      <c r="D930" s="179" t="s">
        <v>41</v>
      </c>
      <c r="E930" s="165">
        <v>900</v>
      </c>
      <c r="F930" s="165">
        <v>0</v>
      </c>
      <c r="G930" s="165">
        <f t="shared" si="22"/>
        <v>900</v>
      </c>
      <c r="H930" s="130" t="s">
        <v>115</v>
      </c>
      <c r="I930" s="119"/>
    </row>
    <row r="931" spans="1:9" s="59" customFormat="1" ht="15" customHeight="1">
      <c r="A931" s="128">
        <v>911</v>
      </c>
      <c r="B931" s="224" t="s">
        <v>632</v>
      </c>
      <c r="C931" s="225" t="s">
        <v>2171</v>
      </c>
      <c r="D931" s="179" t="s">
        <v>41</v>
      </c>
      <c r="E931" s="165">
        <v>8760</v>
      </c>
      <c r="F931" s="165">
        <v>0</v>
      </c>
      <c r="G931" s="165">
        <f t="shared" si="22"/>
        <v>8760</v>
      </c>
      <c r="H931" s="130" t="s">
        <v>115</v>
      </c>
      <c r="I931" s="119"/>
    </row>
    <row r="932" spans="1:9" s="59" customFormat="1" ht="15" customHeight="1">
      <c r="A932" s="128">
        <v>912</v>
      </c>
      <c r="B932" s="224" t="s">
        <v>663</v>
      </c>
      <c r="C932" s="232" t="s">
        <v>2172</v>
      </c>
      <c r="D932" s="179" t="s">
        <v>41</v>
      </c>
      <c r="E932" s="165">
        <v>20000</v>
      </c>
      <c r="F932" s="165">
        <v>0</v>
      </c>
      <c r="G932" s="165">
        <f t="shared" si="22"/>
        <v>20000</v>
      </c>
      <c r="H932" s="130" t="s">
        <v>115</v>
      </c>
      <c r="I932" s="119"/>
    </row>
    <row r="933" spans="1:9" s="59" customFormat="1" ht="15" customHeight="1">
      <c r="A933" s="128">
        <v>913</v>
      </c>
      <c r="B933" s="230" t="s">
        <v>619</v>
      </c>
      <c r="C933" s="232" t="s">
        <v>2173</v>
      </c>
      <c r="D933" s="179" t="s">
        <v>41</v>
      </c>
      <c r="E933" s="165">
        <v>16730</v>
      </c>
      <c r="F933" s="165">
        <v>0</v>
      </c>
      <c r="G933" s="165">
        <f t="shared" si="22"/>
        <v>16730</v>
      </c>
      <c r="H933" s="130" t="s">
        <v>115</v>
      </c>
      <c r="I933" s="119"/>
    </row>
    <row r="934" spans="1:9" s="59" customFormat="1" ht="15" customHeight="1">
      <c r="A934" s="128">
        <v>914</v>
      </c>
      <c r="B934" s="229" t="s">
        <v>701</v>
      </c>
      <c r="C934" s="232" t="s">
        <v>2174</v>
      </c>
      <c r="D934" s="179" t="s">
        <v>2250</v>
      </c>
      <c r="E934" s="165">
        <v>17280</v>
      </c>
      <c r="F934" s="165">
        <v>0</v>
      </c>
      <c r="G934" s="165">
        <f t="shared" si="22"/>
        <v>17280</v>
      </c>
      <c r="H934" s="130" t="s">
        <v>115</v>
      </c>
      <c r="I934" s="119"/>
    </row>
    <row r="935" spans="1:9" s="59" customFormat="1" ht="15" customHeight="1">
      <c r="A935" s="128">
        <v>915</v>
      </c>
      <c r="B935" s="224" t="s">
        <v>704</v>
      </c>
      <c r="C935" s="232" t="s">
        <v>2175</v>
      </c>
      <c r="D935" s="179" t="s">
        <v>41</v>
      </c>
      <c r="E935" s="165">
        <v>3200</v>
      </c>
      <c r="F935" s="165">
        <v>0</v>
      </c>
      <c r="G935" s="165">
        <f t="shared" si="22"/>
        <v>3200</v>
      </c>
      <c r="H935" s="130" t="s">
        <v>115</v>
      </c>
      <c r="I935" s="119"/>
    </row>
    <row r="936" spans="1:9" s="59" customFormat="1" ht="15" customHeight="1">
      <c r="A936" s="128">
        <v>916</v>
      </c>
      <c r="B936" s="224" t="s">
        <v>2123</v>
      </c>
      <c r="C936" s="238" t="s">
        <v>2176</v>
      </c>
      <c r="D936" s="179" t="s">
        <v>2250</v>
      </c>
      <c r="E936" s="165">
        <v>42300</v>
      </c>
      <c r="F936" s="165">
        <v>12000</v>
      </c>
      <c r="G936" s="165">
        <f t="shared" si="22"/>
        <v>30300</v>
      </c>
      <c r="H936" s="130" t="s">
        <v>115</v>
      </c>
      <c r="I936" s="119"/>
    </row>
    <row r="937" spans="1:9" s="59" customFormat="1" ht="15" customHeight="1">
      <c r="A937" s="128">
        <v>917</v>
      </c>
      <c r="B937" s="230" t="s">
        <v>661</v>
      </c>
      <c r="C937" s="232" t="s">
        <v>1152</v>
      </c>
      <c r="D937" s="179" t="s">
        <v>2250</v>
      </c>
      <c r="E937" s="165">
        <v>1125</v>
      </c>
      <c r="F937" s="165">
        <v>0</v>
      </c>
      <c r="G937" s="165">
        <f t="shared" si="22"/>
        <v>1125</v>
      </c>
      <c r="H937" s="130" t="s">
        <v>115</v>
      </c>
      <c r="I937" s="119"/>
    </row>
    <row r="938" spans="1:9" s="59" customFormat="1" ht="15" customHeight="1">
      <c r="A938" s="128">
        <v>918</v>
      </c>
      <c r="B938" s="240" t="s">
        <v>705</v>
      </c>
      <c r="C938" s="268" t="s">
        <v>2177</v>
      </c>
      <c r="D938" s="179" t="s">
        <v>41</v>
      </c>
      <c r="E938" s="165">
        <v>4200</v>
      </c>
      <c r="F938" s="165">
        <v>0</v>
      </c>
      <c r="G938" s="165">
        <f t="shared" si="22"/>
        <v>4200</v>
      </c>
      <c r="H938" s="130" t="s">
        <v>115</v>
      </c>
      <c r="I938" s="119"/>
    </row>
    <row r="939" spans="1:9" s="59" customFormat="1" ht="15" customHeight="1">
      <c r="A939" s="128">
        <v>919</v>
      </c>
      <c r="B939" s="241" t="s">
        <v>629</v>
      </c>
      <c r="C939" s="161" t="s">
        <v>2178</v>
      </c>
      <c r="D939" s="179" t="s">
        <v>2250</v>
      </c>
      <c r="E939" s="165">
        <v>5200</v>
      </c>
      <c r="F939" s="165">
        <v>0</v>
      </c>
      <c r="G939" s="165">
        <f aca="true" t="shared" si="23" ref="G939:G1002">E939-F939</f>
        <v>5200</v>
      </c>
      <c r="H939" s="130" t="s">
        <v>115</v>
      </c>
      <c r="I939" s="119"/>
    </row>
    <row r="940" spans="1:9" s="59" customFormat="1" ht="15" customHeight="1">
      <c r="A940" s="128">
        <v>920</v>
      </c>
      <c r="B940" s="241" t="s">
        <v>654</v>
      </c>
      <c r="C940" s="269" t="s">
        <v>1137</v>
      </c>
      <c r="D940" s="179" t="s">
        <v>2250</v>
      </c>
      <c r="E940" s="165">
        <v>33000</v>
      </c>
      <c r="F940" s="165">
        <v>0</v>
      </c>
      <c r="G940" s="165">
        <f t="shared" si="23"/>
        <v>33000</v>
      </c>
      <c r="H940" s="130" t="s">
        <v>115</v>
      </c>
      <c r="I940" s="119"/>
    </row>
    <row r="941" spans="1:9" s="59" customFormat="1" ht="15" customHeight="1">
      <c r="A941" s="128">
        <v>921</v>
      </c>
      <c r="B941" s="241" t="s">
        <v>635</v>
      </c>
      <c r="C941" s="161" t="s">
        <v>2179</v>
      </c>
      <c r="D941" s="179" t="s">
        <v>41</v>
      </c>
      <c r="E941" s="165">
        <v>20700</v>
      </c>
      <c r="F941" s="165">
        <v>0</v>
      </c>
      <c r="G941" s="165">
        <f t="shared" si="23"/>
        <v>20700</v>
      </c>
      <c r="H941" s="130" t="s">
        <v>115</v>
      </c>
      <c r="I941" s="119"/>
    </row>
    <row r="942" spans="1:9" s="59" customFormat="1" ht="15" customHeight="1">
      <c r="A942" s="128">
        <v>922</v>
      </c>
      <c r="B942" s="241" t="s">
        <v>629</v>
      </c>
      <c r="C942" s="268" t="s">
        <v>1004</v>
      </c>
      <c r="D942" s="179" t="s">
        <v>41</v>
      </c>
      <c r="E942" s="165">
        <v>200</v>
      </c>
      <c r="F942" s="165">
        <v>0</v>
      </c>
      <c r="G942" s="165">
        <f t="shared" si="23"/>
        <v>200</v>
      </c>
      <c r="H942" s="130" t="s">
        <v>115</v>
      </c>
      <c r="I942" s="119"/>
    </row>
    <row r="943" spans="1:9" s="59" customFormat="1" ht="15" customHeight="1">
      <c r="A943" s="128">
        <v>923</v>
      </c>
      <c r="B943" s="239" t="s">
        <v>695</v>
      </c>
      <c r="C943" s="268" t="s">
        <v>1071</v>
      </c>
      <c r="D943" s="179" t="s">
        <v>41</v>
      </c>
      <c r="E943" s="165">
        <v>3200</v>
      </c>
      <c r="F943" s="165">
        <v>0</v>
      </c>
      <c r="G943" s="165">
        <f t="shared" si="23"/>
        <v>3200</v>
      </c>
      <c r="H943" s="130" t="s">
        <v>115</v>
      </c>
      <c r="I943" s="119"/>
    </row>
    <row r="944" spans="1:9" s="59" customFormat="1" ht="16.5" customHeight="1">
      <c r="A944" s="128">
        <v>924</v>
      </c>
      <c r="B944" s="230" t="s">
        <v>635</v>
      </c>
      <c r="C944" s="223" t="s">
        <v>1196</v>
      </c>
      <c r="D944" s="179" t="s">
        <v>41</v>
      </c>
      <c r="E944" s="165">
        <v>63200</v>
      </c>
      <c r="F944" s="165">
        <v>0</v>
      </c>
      <c r="G944" s="165">
        <f t="shared" si="23"/>
        <v>63200</v>
      </c>
      <c r="H944" s="130" t="s">
        <v>115</v>
      </c>
      <c r="I944" s="119"/>
    </row>
    <row r="945" spans="1:9" s="59" customFormat="1" ht="15" customHeight="1">
      <c r="A945" s="128">
        <v>925</v>
      </c>
      <c r="B945" s="224" t="s">
        <v>635</v>
      </c>
      <c r="C945" s="223" t="s">
        <v>2180</v>
      </c>
      <c r="D945" s="179" t="s">
        <v>41</v>
      </c>
      <c r="E945" s="165">
        <v>64650</v>
      </c>
      <c r="F945" s="165">
        <v>0</v>
      </c>
      <c r="G945" s="165">
        <f t="shared" si="23"/>
        <v>64650</v>
      </c>
      <c r="H945" s="130" t="s">
        <v>115</v>
      </c>
      <c r="I945" s="119"/>
    </row>
    <row r="946" spans="1:9" s="59" customFormat="1" ht="15" customHeight="1">
      <c r="A946" s="128">
        <v>926</v>
      </c>
      <c r="B946" s="226" t="s">
        <v>743</v>
      </c>
      <c r="C946" s="232" t="s">
        <v>2181</v>
      </c>
      <c r="D946" s="179" t="s">
        <v>41</v>
      </c>
      <c r="E946" s="165">
        <v>12808</v>
      </c>
      <c r="F946" s="165">
        <v>200</v>
      </c>
      <c r="G946" s="165">
        <f t="shared" si="23"/>
        <v>12608</v>
      </c>
      <c r="H946" s="130" t="s">
        <v>115</v>
      </c>
      <c r="I946" s="119"/>
    </row>
    <row r="947" spans="1:9" s="59" customFormat="1" ht="15" customHeight="1">
      <c r="A947" s="128">
        <v>927</v>
      </c>
      <c r="B947" s="226" t="s">
        <v>693</v>
      </c>
      <c r="C947" s="232" t="s">
        <v>2140</v>
      </c>
      <c r="D947" s="179" t="s">
        <v>2250</v>
      </c>
      <c r="E947" s="165">
        <v>4800</v>
      </c>
      <c r="F947" s="165">
        <v>0</v>
      </c>
      <c r="G947" s="165">
        <f t="shared" si="23"/>
        <v>4800</v>
      </c>
      <c r="H947" s="130" t="s">
        <v>115</v>
      </c>
      <c r="I947" s="119"/>
    </row>
    <row r="948" spans="1:9" s="59" customFormat="1" ht="15" customHeight="1">
      <c r="A948" s="128">
        <v>928</v>
      </c>
      <c r="B948" s="226" t="s">
        <v>671</v>
      </c>
      <c r="C948" s="223" t="s">
        <v>2182</v>
      </c>
      <c r="D948" s="179" t="s">
        <v>2250</v>
      </c>
      <c r="E948" s="165">
        <v>31584</v>
      </c>
      <c r="F948" s="165">
        <v>0</v>
      </c>
      <c r="G948" s="165">
        <f t="shared" si="23"/>
        <v>31584</v>
      </c>
      <c r="H948" s="130" t="s">
        <v>115</v>
      </c>
      <c r="I948" s="119"/>
    </row>
    <row r="949" spans="1:9" s="59" customFormat="1" ht="15" customHeight="1">
      <c r="A949" s="128">
        <v>929</v>
      </c>
      <c r="B949" s="224" t="s">
        <v>643</v>
      </c>
      <c r="C949" s="225" t="s">
        <v>970</v>
      </c>
      <c r="D949" s="179" t="s">
        <v>2250</v>
      </c>
      <c r="E949" s="165">
        <v>5200</v>
      </c>
      <c r="F949" s="165">
        <v>0</v>
      </c>
      <c r="G949" s="165">
        <f t="shared" si="23"/>
        <v>5200</v>
      </c>
      <c r="H949" s="130" t="s">
        <v>115</v>
      </c>
      <c r="I949" s="119"/>
    </row>
    <row r="950" spans="1:9" s="59" customFormat="1" ht="15" customHeight="1">
      <c r="A950" s="128">
        <v>930</v>
      </c>
      <c r="B950" s="224" t="s">
        <v>664</v>
      </c>
      <c r="C950" s="225" t="s">
        <v>962</v>
      </c>
      <c r="D950" s="179" t="s">
        <v>41</v>
      </c>
      <c r="E950" s="165">
        <v>3900</v>
      </c>
      <c r="F950" s="165">
        <v>0</v>
      </c>
      <c r="G950" s="165">
        <f t="shared" si="23"/>
        <v>3900</v>
      </c>
      <c r="H950" s="130" t="s">
        <v>115</v>
      </c>
      <c r="I950" s="119"/>
    </row>
    <row r="951" spans="1:9" s="59" customFormat="1" ht="15" customHeight="1">
      <c r="A951" s="128">
        <v>931</v>
      </c>
      <c r="B951" s="226" t="s">
        <v>1140</v>
      </c>
      <c r="C951" s="225" t="s">
        <v>2183</v>
      </c>
      <c r="D951" s="179" t="s">
        <v>41</v>
      </c>
      <c r="E951" s="165">
        <v>4200</v>
      </c>
      <c r="F951" s="165">
        <v>1200</v>
      </c>
      <c r="G951" s="165">
        <f t="shared" si="23"/>
        <v>3000</v>
      </c>
      <c r="H951" s="130" t="s">
        <v>115</v>
      </c>
      <c r="I951" s="119"/>
    </row>
    <row r="952" spans="1:9" s="59" customFormat="1" ht="15" customHeight="1">
      <c r="A952" s="128">
        <v>932</v>
      </c>
      <c r="B952" s="224" t="s">
        <v>670</v>
      </c>
      <c r="C952" s="228" t="s">
        <v>2184</v>
      </c>
      <c r="D952" s="179" t="s">
        <v>41</v>
      </c>
      <c r="E952" s="165">
        <v>3200</v>
      </c>
      <c r="F952" s="165">
        <v>0</v>
      </c>
      <c r="G952" s="165">
        <f t="shared" si="23"/>
        <v>3200</v>
      </c>
      <c r="H952" s="130" t="s">
        <v>115</v>
      </c>
      <c r="I952" s="119"/>
    </row>
    <row r="953" spans="1:9" s="59" customFormat="1" ht="15" customHeight="1">
      <c r="A953" s="128">
        <v>933</v>
      </c>
      <c r="B953" s="230" t="s">
        <v>666</v>
      </c>
      <c r="C953" s="228" t="s">
        <v>2152</v>
      </c>
      <c r="D953" s="179" t="s">
        <v>41</v>
      </c>
      <c r="E953" s="165">
        <v>5200</v>
      </c>
      <c r="F953" s="165">
        <v>0</v>
      </c>
      <c r="G953" s="165">
        <f t="shared" si="23"/>
        <v>5200</v>
      </c>
      <c r="H953" s="130" t="s">
        <v>115</v>
      </c>
      <c r="I953" s="119"/>
    </row>
    <row r="954" spans="1:9" s="59" customFormat="1" ht="15" customHeight="1">
      <c r="A954" s="128">
        <v>934</v>
      </c>
      <c r="B954" s="230" t="s">
        <v>732</v>
      </c>
      <c r="C954" s="223" t="s">
        <v>2185</v>
      </c>
      <c r="D954" s="179" t="s">
        <v>2250</v>
      </c>
      <c r="E954" s="165">
        <v>5200</v>
      </c>
      <c r="F954" s="165">
        <v>0</v>
      </c>
      <c r="G954" s="165">
        <f t="shared" si="23"/>
        <v>5200</v>
      </c>
      <c r="H954" s="130" t="s">
        <v>115</v>
      </c>
      <c r="I954" s="119"/>
    </row>
    <row r="955" spans="1:9" s="59" customFormat="1" ht="15" customHeight="1">
      <c r="A955" s="128">
        <v>935</v>
      </c>
      <c r="B955" s="230" t="s">
        <v>2124</v>
      </c>
      <c r="C955" s="228" t="s">
        <v>2186</v>
      </c>
      <c r="D955" s="179" t="s">
        <v>2250</v>
      </c>
      <c r="E955" s="165">
        <v>3200</v>
      </c>
      <c r="F955" s="165">
        <v>200</v>
      </c>
      <c r="G955" s="165">
        <f t="shared" si="23"/>
        <v>3000</v>
      </c>
      <c r="H955" s="130" t="s">
        <v>115</v>
      </c>
      <c r="I955" s="119"/>
    </row>
    <row r="956" spans="1:9" s="59" customFormat="1" ht="15" customHeight="1">
      <c r="A956" s="128">
        <v>936</v>
      </c>
      <c r="B956" s="230" t="s">
        <v>628</v>
      </c>
      <c r="C956" s="228" t="s">
        <v>2187</v>
      </c>
      <c r="D956" s="179" t="s">
        <v>41</v>
      </c>
      <c r="E956" s="165">
        <v>5200</v>
      </c>
      <c r="F956" s="165">
        <v>0</v>
      </c>
      <c r="G956" s="165">
        <f t="shared" si="23"/>
        <v>5200</v>
      </c>
      <c r="H956" s="130" t="s">
        <v>115</v>
      </c>
      <c r="I956" s="119"/>
    </row>
    <row r="957" spans="1:9" s="59" customFormat="1" ht="15" customHeight="1">
      <c r="A957" s="128">
        <v>937</v>
      </c>
      <c r="B957" s="224" t="s">
        <v>628</v>
      </c>
      <c r="C957" s="238" t="s">
        <v>2188</v>
      </c>
      <c r="D957" s="179" t="s">
        <v>41</v>
      </c>
      <c r="E957" s="165">
        <v>5188</v>
      </c>
      <c r="F957" s="165">
        <v>0</v>
      </c>
      <c r="G957" s="165">
        <f t="shared" si="23"/>
        <v>5188</v>
      </c>
      <c r="H957" s="130" t="s">
        <v>115</v>
      </c>
      <c r="I957" s="119"/>
    </row>
    <row r="958" spans="1:9" s="59" customFormat="1" ht="15" customHeight="1">
      <c r="A958" s="128">
        <v>938</v>
      </c>
      <c r="B958" s="224" t="s">
        <v>682</v>
      </c>
      <c r="C958" s="237" t="s">
        <v>2189</v>
      </c>
      <c r="D958" s="179" t="s">
        <v>41</v>
      </c>
      <c r="E958" s="165">
        <v>825</v>
      </c>
      <c r="F958" s="165">
        <v>0</v>
      </c>
      <c r="G958" s="165">
        <f t="shared" si="23"/>
        <v>825</v>
      </c>
      <c r="H958" s="130" t="s">
        <v>115</v>
      </c>
      <c r="I958" s="119"/>
    </row>
    <row r="959" spans="1:9" s="59" customFormat="1" ht="15" customHeight="1">
      <c r="A959" s="128">
        <v>939</v>
      </c>
      <c r="B959" s="226" t="s">
        <v>694</v>
      </c>
      <c r="C959" s="237" t="s">
        <v>2164</v>
      </c>
      <c r="D959" s="179" t="s">
        <v>41</v>
      </c>
      <c r="E959" s="165">
        <v>15000</v>
      </c>
      <c r="F959" s="165">
        <v>0</v>
      </c>
      <c r="G959" s="165">
        <f t="shared" si="23"/>
        <v>15000</v>
      </c>
      <c r="H959" s="130" t="s">
        <v>115</v>
      </c>
      <c r="I959" s="119"/>
    </row>
    <row r="960" spans="1:9" s="59" customFormat="1" ht="15" customHeight="1">
      <c r="A960" s="128">
        <v>940</v>
      </c>
      <c r="B960" s="226" t="s">
        <v>640</v>
      </c>
      <c r="C960" s="232" t="s">
        <v>2190</v>
      </c>
      <c r="D960" s="179" t="s">
        <v>41</v>
      </c>
      <c r="E960" s="165">
        <v>5200</v>
      </c>
      <c r="F960" s="165">
        <v>0</v>
      </c>
      <c r="G960" s="165">
        <f t="shared" si="23"/>
        <v>5200</v>
      </c>
      <c r="H960" s="130" t="s">
        <v>115</v>
      </c>
      <c r="I960" s="119"/>
    </row>
    <row r="961" spans="1:9" s="59" customFormat="1" ht="15" customHeight="1">
      <c r="A961" s="128">
        <v>941</v>
      </c>
      <c r="B961" s="231" t="s">
        <v>699</v>
      </c>
      <c r="C961" s="232" t="s">
        <v>2191</v>
      </c>
      <c r="D961" s="179" t="s">
        <v>2250</v>
      </c>
      <c r="E961" s="165">
        <v>3000</v>
      </c>
      <c r="F961" s="165">
        <v>0</v>
      </c>
      <c r="G961" s="165">
        <f t="shared" si="23"/>
        <v>3000</v>
      </c>
      <c r="H961" s="130" t="s">
        <v>115</v>
      </c>
      <c r="I961" s="119"/>
    </row>
    <row r="962" spans="1:9" s="59" customFormat="1" ht="15" customHeight="1">
      <c r="A962" s="128">
        <v>942</v>
      </c>
      <c r="B962" s="231" t="s">
        <v>699</v>
      </c>
      <c r="C962" s="232" t="s">
        <v>2192</v>
      </c>
      <c r="D962" s="179" t="s">
        <v>2250</v>
      </c>
      <c r="E962" s="165">
        <v>8300</v>
      </c>
      <c r="F962" s="165">
        <v>0</v>
      </c>
      <c r="G962" s="165">
        <f t="shared" si="23"/>
        <v>8300</v>
      </c>
      <c r="H962" s="130" t="s">
        <v>115</v>
      </c>
      <c r="I962" s="119"/>
    </row>
    <row r="963" spans="1:9" s="59" customFormat="1" ht="15" customHeight="1">
      <c r="A963" s="128">
        <v>943</v>
      </c>
      <c r="B963" s="231" t="s">
        <v>697</v>
      </c>
      <c r="C963" s="232" t="s">
        <v>2193</v>
      </c>
      <c r="D963" s="179" t="s">
        <v>2250</v>
      </c>
      <c r="E963" s="165">
        <v>28000</v>
      </c>
      <c r="F963" s="165">
        <v>0</v>
      </c>
      <c r="G963" s="165">
        <f t="shared" si="23"/>
        <v>28000</v>
      </c>
      <c r="H963" s="130" t="s">
        <v>115</v>
      </c>
      <c r="I963" s="119"/>
    </row>
    <row r="964" spans="1:9" s="59" customFormat="1" ht="15" customHeight="1">
      <c r="A964" s="128">
        <v>944</v>
      </c>
      <c r="B964" s="229" t="s">
        <v>741</v>
      </c>
      <c r="C964" s="232" t="s">
        <v>2194</v>
      </c>
      <c r="D964" s="179" t="s">
        <v>41</v>
      </c>
      <c r="E964" s="165">
        <v>36608</v>
      </c>
      <c r="F964" s="165">
        <v>0</v>
      </c>
      <c r="G964" s="165">
        <f t="shared" si="23"/>
        <v>36608</v>
      </c>
      <c r="H964" s="130" t="s">
        <v>115</v>
      </c>
      <c r="I964" s="119"/>
    </row>
    <row r="965" spans="1:9" s="59" customFormat="1" ht="15" customHeight="1">
      <c r="A965" s="128">
        <v>945</v>
      </c>
      <c r="B965" s="230" t="s">
        <v>742</v>
      </c>
      <c r="C965" s="232" t="s">
        <v>2195</v>
      </c>
      <c r="D965" s="179" t="s">
        <v>2250</v>
      </c>
      <c r="E965" s="165">
        <v>67000</v>
      </c>
      <c r="F965" s="165">
        <v>15000</v>
      </c>
      <c r="G965" s="165">
        <f t="shared" si="23"/>
        <v>52000</v>
      </c>
      <c r="H965" s="130" t="s">
        <v>115</v>
      </c>
      <c r="I965" s="119"/>
    </row>
    <row r="966" spans="1:9" s="59" customFormat="1" ht="15" customHeight="1">
      <c r="A966" s="128">
        <v>946</v>
      </c>
      <c r="B966" s="230" t="s">
        <v>641</v>
      </c>
      <c r="C966" s="232" t="s">
        <v>903</v>
      </c>
      <c r="D966" s="179" t="s">
        <v>41</v>
      </c>
      <c r="E966" s="165">
        <v>10200</v>
      </c>
      <c r="F966" s="165">
        <v>0</v>
      </c>
      <c r="G966" s="165">
        <f t="shared" si="23"/>
        <v>10200</v>
      </c>
      <c r="H966" s="130" t="s">
        <v>115</v>
      </c>
      <c r="I966" s="119"/>
    </row>
    <row r="967" spans="1:9" s="59" customFormat="1" ht="15" customHeight="1">
      <c r="A967" s="128">
        <v>947</v>
      </c>
      <c r="B967" s="242" t="s">
        <v>2125</v>
      </c>
      <c r="C967" s="259" t="s">
        <v>1193</v>
      </c>
      <c r="D967" s="179" t="s">
        <v>2250</v>
      </c>
      <c r="E967" s="165">
        <v>120000</v>
      </c>
      <c r="F967" s="165">
        <v>30000</v>
      </c>
      <c r="G967" s="165">
        <f t="shared" si="23"/>
        <v>90000</v>
      </c>
      <c r="H967" s="130" t="s">
        <v>115</v>
      </c>
      <c r="I967" s="119"/>
    </row>
    <row r="968" spans="1:9" s="59" customFormat="1" ht="15" customHeight="1">
      <c r="A968" s="128">
        <v>948</v>
      </c>
      <c r="B968" s="242" t="s">
        <v>635</v>
      </c>
      <c r="C968" s="161" t="s">
        <v>1056</v>
      </c>
      <c r="D968" s="179" t="s">
        <v>41</v>
      </c>
      <c r="E968" s="165">
        <v>100000</v>
      </c>
      <c r="F968" s="165">
        <v>0</v>
      </c>
      <c r="G968" s="165">
        <f t="shared" si="23"/>
        <v>100000</v>
      </c>
      <c r="H968" s="130" t="s">
        <v>115</v>
      </c>
      <c r="I968" s="119"/>
    </row>
    <row r="969" spans="1:9" s="59" customFormat="1" ht="15" customHeight="1">
      <c r="A969" s="128">
        <v>949</v>
      </c>
      <c r="B969" s="241" t="s">
        <v>2126</v>
      </c>
      <c r="C969" s="251" t="s">
        <v>2196</v>
      </c>
      <c r="D969" s="179" t="s">
        <v>41</v>
      </c>
      <c r="E969" s="165">
        <v>105850</v>
      </c>
      <c r="F969" s="165">
        <v>0</v>
      </c>
      <c r="G969" s="165">
        <f t="shared" si="23"/>
        <v>105850</v>
      </c>
      <c r="H969" s="130" t="s">
        <v>115</v>
      </c>
      <c r="I969" s="119"/>
    </row>
    <row r="970" spans="1:9" s="59" customFormat="1" ht="15" customHeight="1">
      <c r="A970" s="128">
        <v>950</v>
      </c>
      <c r="B970" s="241" t="s">
        <v>2127</v>
      </c>
      <c r="C970" s="251" t="s">
        <v>2197</v>
      </c>
      <c r="D970" s="179" t="s">
        <v>2250</v>
      </c>
      <c r="E970" s="165">
        <v>200000</v>
      </c>
      <c r="F970" s="165">
        <v>1000</v>
      </c>
      <c r="G970" s="165">
        <f t="shared" si="23"/>
        <v>199000</v>
      </c>
      <c r="H970" s="130" t="s">
        <v>115</v>
      </c>
      <c r="I970" s="119"/>
    </row>
    <row r="971" spans="1:9" s="59" customFormat="1" ht="15" customHeight="1">
      <c r="A971" s="128">
        <v>951</v>
      </c>
      <c r="B971" s="242" t="s">
        <v>725</v>
      </c>
      <c r="C971" s="161" t="s">
        <v>2198</v>
      </c>
      <c r="D971" s="179" t="s">
        <v>2250</v>
      </c>
      <c r="E971" s="165">
        <v>10000</v>
      </c>
      <c r="F971" s="165">
        <v>0</v>
      </c>
      <c r="G971" s="165">
        <f t="shared" si="23"/>
        <v>10000</v>
      </c>
      <c r="H971" s="130" t="s">
        <v>115</v>
      </c>
      <c r="I971" s="119"/>
    </row>
    <row r="972" spans="1:9" s="59" customFormat="1" ht="15" customHeight="1">
      <c r="A972" s="128">
        <v>952</v>
      </c>
      <c r="B972" s="224" t="s">
        <v>720</v>
      </c>
      <c r="C972" s="238" t="s">
        <v>2199</v>
      </c>
      <c r="D972" s="179" t="s">
        <v>41</v>
      </c>
      <c r="E972" s="165">
        <v>13000</v>
      </c>
      <c r="F972" s="165">
        <v>0</v>
      </c>
      <c r="G972" s="165">
        <f t="shared" si="23"/>
        <v>13000</v>
      </c>
      <c r="H972" s="130" t="s">
        <v>115</v>
      </c>
      <c r="I972" s="119"/>
    </row>
    <row r="973" spans="1:9" s="59" customFormat="1" ht="15" customHeight="1">
      <c r="A973" s="128">
        <v>953</v>
      </c>
      <c r="B973" s="224" t="s">
        <v>730</v>
      </c>
      <c r="C973" s="237" t="s">
        <v>2200</v>
      </c>
      <c r="D973" s="179" t="s">
        <v>41</v>
      </c>
      <c r="E973" s="165">
        <v>212636</v>
      </c>
      <c r="F973" s="165">
        <v>0</v>
      </c>
      <c r="G973" s="165">
        <f t="shared" si="23"/>
        <v>212636</v>
      </c>
      <c r="H973" s="130" t="s">
        <v>115</v>
      </c>
      <c r="I973" s="119"/>
    </row>
    <row r="974" spans="1:9" s="59" customFormat="1" ht="15" customHeight="1">
      <c r="A974" s="128">
        <v>954</v>
      </c>
      <c r="B974" s="230" t="s">
        <v>689</v>
      </c>
      <c r="C974" s="232" t="s">
        <v>1258</v>
      </c>
      <c r="D974" s="179" t="s">
        <v>41</v>
      </c>
      <c r="E974" s="165">
        <v>320</v>
      </c>
      <c r="F974" s="165">
        <v>0</v>
      </c>
      <c r="G974" s="165">
        <f t="shared" si="23"/>
        <v>320</v>
      </c>
      <c r="H974" s="130" t="s">
        <v>115</v>
      </c>
      <c r="I974" s="119"/>
    </row>
    <row r="975" spans="1:9" s="59" customFormat="1" ht="15" customHeight="1">
      <c r="A975" s="128">
        <v>955</v>
      </c>
      <c r="B975" s="226" t="s">
        <v>718</v>
      </c>
      <c r="C975" s="237" t="s">
        <v>2201</v>
      </c>
      <c r="D975" s="179" t="s">
        <v>41</v>
      </c>
      <c r="E975" s="165">
        <v>200</v>
      </c>
      <c r="F975" s="165">
        <v>0</v>
      </c>
      <c r="G975" s="165">
        <f t="shared" si="23"/>
        <v>200</v>
      </c>
      <c r="H975" s="130" t="s">
        <v>115</v>
      </c>
      <c r="I975" s="119"/>
    </row>
    <row r="976" spans="1:9" s="59" customFormat="1" ht="15" customHeight="1">
      <c r="A976" s="128">
        <v>956</v>
      </c>
      <c r="B976" s="226" t="s">
        <v>644</v>
      </c>
      <c r="C976" s="238" t="s">
        <v>998</v>
      </c>
      <c r="D976" s="179" t="s">
        <v>41</v>
      </c>
      <c r="E976" s="165">
        <v>8000</v>
      </c>
      <c r="F976" s="165">
        <v>0</v>
      </c>
      <c r="G976" s="165">
        <f t="shared" si="23"/>
        <v>8000</v>
      </c>
      <c r="H976" s="130" t="s">
        <v>115</v>
      </c>
      <c r="I976" s="119"/>
    </row>
    <row r="977" spans="1:9" s="59" customFormat="1" ht="15" customHeight="1">
      <c r="A977" s="128">
        <v>957</v>
      </c>
      <c r="B977" s="224" t="s">
        <v>673</v>
      </c>
      <c r="C977" s="238" t="s">
        <v>2202</v>
      </c>
      <c r="D977" s="179" t="s">
        <v>2250</v>
      </c>
      <c r="E977" s="165">
        <v>10000</v>
      </c>
      <c r="F977" s="165">
        <v>0</v>
      </c>
      <c r="G977" s="165">
        <f t="shared" si="23"/>
        <v>10000</v>
      </c>
      <c r="H977" s="130" t="s">
        <v>115</v>
      </c>
      <c r="I977" s="119"/>
    </row>
    <row r="978" spans="1:9" s="59" customFormat="1" ht="15" customHeight="1">
      <c r="A978" s="128">
        <v>958</v>
      </c>
      <c r="B978" s="224" t="s">
        <v>674</v>
      </c>
      <c r="C978" s="237" t="s">
        <v>2203</v>
      </c>
      <c r="D978" s="179" t="s">
        <v>41</v>
      </c>
      <c r="E978" s="165">
        <v>5000</v>
      </c>
      <c r="F978" s="165">
        <v>0</v>
      </c>
      <c r="G978" s="165">
        <f t="shared" si="23"/>
        <v>5000</v>
      </c>
      <c r="H978" s="130" t="s">
        <v>115</v>
      </c>
      <c r="I978" s="119"/>
    </row>
    <row r="979" spans="1:9" s="59" customFormat="1" ht="17.25" customHeight="1">
      <c r="A979" s="128">
        <v>959</v>
      </c>
      <c r="B979" s="226" t="s">
        <v>675</v>
      </c>
      <c r="C979" s="223" t="s">
        <v>2204</v>
      </c>
      <c r="D979" s="179" t="s">
        <v>41</v>
      </c>
      <c r="E979" s="165">
        <v>3000</v>
      </c>
      <c r="F979" s="165">
        <v>0</v>
      </c>
      <c r="G979" s="165">
        <f t="shared" si="23"/>
        <v>3000</v>
      </c>
      <c r="H979" s="130" t="s">
        <v>115</v>
      </c>
      <c r="I979" s="119"/>
    </row>
    <row r="980" spans="1:9" s="59" customFormat="1" ht="15" customHeight="1">
      <c r="A980" s="128">
        <v>960</v>
      </c>
      <c r="B980" s="229" t="s">
        <v>676</v>
      </c>
      <c r="C980" s="232" t="s">
        <v>2165</v>
      </c>
      <c r="D980" s="179" t="s">
        <v>2250</v>
      </c>
      <c r="E980" s="165">
        <v>3000</v>
      </c>
      <c r="F980" s="165">
        <v>0</v>
      </c>
      <c r="G980" s="165">
        <f t="shared" si="23"/>
        <v>3000</v>
      </c>
      <c r="H980" s="130" t="s">
        <v>115</v>
      </c>
      <c r="I980" s="119"/>
    </row>
    <row r="981" spans="1:9" s="59" customFormat="1" ht="15" customHeight="1">
      <c r="A981" s="128">
        <v>961</v>
      </c>
      <c r="B981" s="226" t="s">
        <v>710</v>
      </c>
      <c r="C981" s="237" t="s">
        <v>934</v>
      </c>
      <c r="D981" s="179" t="s">
        <v>41</v>
      </c>
      <c r="E981" s="165">
        <v>12650</v>
      </c>
      <c r="F981" s="165">
        <v>0</v>
      </c>
      <c r="G981" s="165">
        <f t="shared" si="23"/>
        <v>12650</v>
      </c>
      <c r="H981" s="130" t="s">
        <v>115</v>
      </c>
      <c r="I981" s="119"/>
    </row>
    <row r="982" spans="1:9" s="59" customFormat="1" ht="15" customHeight="1">
      <c r="A982" s="128">
        <v>962</v>
      </c>
      <c r="B982" s="243" t="s">
        <v>677</v>
      </c>
      <c r="C982" s="260" t="s">
        <v>990</v>
      </c>
      <c r="D982" s="179" t="s">
        <v>2250</v>
      </c>
      <c r="E982" s="165">
        <v>3000</v>
      </c>
      <c r="F982" s="165">
        <v>0</v>
      </c>
      <c r="G982" s="165">
        <f t="shared" si="23"/>
        <v>3000</v>
      </c>
      <c r="H982" s="130" t="s">
        <v>115</v>
      </c>
      <c r="I982" s="119"/>
    </row>
    <row r="983" spans="1:9" s="59" customFormat="1" ht="15" customHeight="1">
      <c r="A983" s="128">
        <v>963</v>
      </c>
      <c r="B983" s="226" t="s">
        <v>708</v>
      </c>
      <c r="C983" s="237" t="s">
        <v>980</v>
      </c>
      <c r="D983" s="179" t="s">
        <v>41</v>
      </c>
      <c r="E983" s="165">
        <v>2500</v>
      </c>
      <c r="F983" s="165">
        <v>0</v>
      </c>
      <c r="G983" s="165">
        <f t="shared" si="23"/>
        <v>2500</v>
      </c>
      <c r="H983" s="130" t="s">
        <v>115</v>
      </c>
      <c r="I983" s="119"/>
    </row>
    <row r="984" spans="1:9" s="59" customFormat="1" ht="15" customHeight="1">
      <c r="A984" s="128">
        <v>964</v>
      </c>
      <c r="B984" s="226" t="s">
        <v>731</v>
      </c>
      <c r="C984" s="237" t="s">
        <v>2205</v>
      </c>
      <c r="D984" s="179" t="s">
        <v>41</v>
      </c>
      <c r="E984" s="165">
        <v>50000</v>
      </c>
      <c r="F984" s="165">
        <v>0</v>
      </c>
      <c r="G984" s="165">
        <f t="shared" si="23"/>
        <v>50000</v>
      </c>
      <c r="H984" s="130" t="s">
        <v>115</v>
      </c>
      <c r="I984" s="119"/>
    </row>
    <row r="985" spans="1:9" s="59" customFormat="1" ht="15" customHeight="1">
      <c r="A985" s="128">
        <v>965</v>
      </c>
      <c r="B985" s="230" t="s">
        <v>745</v>
      </c>
      <c r="C985" s="232" t="s">
        <v>2206</v>
      </c>
      <c r="D985" s="179" t="s">
        <v>41</v>
      </c>
      <c r="E985" s="165">
        <v>5210</v>
      </c>
      <c r="F985" s="165">
        <v>2010</v>
      </c>
      <c r="G985" s="165">
        <f t="shared" si="23"/>
        <v>3200</v>
      </c>
      <c r="H985" s="130" t="s">
        <v>115</v>
      </c>
      <c r="I985" s="119"/>
    </row>
    <row r="986" spans="1:9" s="59" customFormat="1" ht="18.75" customHeight="1">
      <c r="A986" s="128">
        <v>966</v>
      </c>
      <c r="B986" s="230" t="s">
        <v>737</v>
      </c>
      <c r="C986" s="228" t="s">
        <v>2207</v>
      </c>
      <c r="D986" s="179" t="s">
        <v>2250</v>
      </c>
      <c r="E986" s="165">
        <v>7000</v>
      </c>
      <c r="F986" s="165">
        <v>0</v>
      </c>
      <c r="G986" s="165">
        <f t="shared" si="23"/>
        <v>7000</v>
      </c>
      <c r="H986" s="130" t="s">
        <v>115</v>
      </c>
      <c r="I986" s="119"/>
    </row>
    <row r="987" spans="1:9" s="59" customFormat="1" ht="16.5" customHeight="1">
      <c r="A987" s="128">
        <v>967</v>
      </c>
      <c r="B987" s="231" t="s">
        <v>700</v>
      </c>
      <c r="C987" s="223" t="s">
        <v>2169</v>
      </c>
      <c r="D987" s="179" t="s">
        <v>41</v>
      </c>
      <c r="E987" s="165">
        <v>5200</v>
      </c>
      <c r="F987" s="165">
        <v>300</v>
      </c>
      <c r="G987" s="165">
        <f t="shared" si="23"/>
        <v>4900</v>
      </c>
      <c r="H987" s="130" t="s">
        <v>115</v>
      </c>
      <c r="I987" s="119"/>
    </row>
    <row r="988" spans="1:9" s="59" customFormat="1" ht="18" customHeight="1">
      <c r="A988" s="128">
        <v>968</v>
      </c>
      <c r="B988" s="230" t="s">
        <v>738</v>
      </c>
      <c r="C988" s="238" t="s">
        <v>2208</v>
      </c>
      <c r="D988" s="179" t="s">
        <v>41</v>
      </c>
      <c r="E988" s="165">
        <v>200000</v>
      </c>
      <c r="F988" s="165">
        <v>0</v>
      </c>
      <c r="G988" s="165">
        <f t="shared" si="23"/>
        <v>200000</v>
      </c>
      <c r="H988" s="130" t="s">
        <v>115</v>
      </c>
      <c r="I988" s="119"/>
    </row>
    <row r="989" spans="1:9" s="59" customFormat="1" ht="14.25" customHeight="1">
      <c r="A989" s="128">
        <v>969</v>
      </c>
      <c r="B989" s="224" t="s">
        <v>719</v>
      </c>
      <c r="C989" s="232" t="s">
        <v>2209</v>
      </c>
      <c r="D989" s="179" t="s">
        <v>2250</v>
      </c>
      <c r="E989" s="165">
        <v>50000</v>
      </c>
      <c r="F989" s="165">
        <v>0</v>
      </c>
      <c r="G989" s="165">
        <f t="shared" si="23"/>
        <v>50000</v>
      </c>
      <c r="H989" s="130" t="s">
        <v>115</v>
      </c>
      <c r="I989" s="119"/>
    </row>
    <row r="990" spans="1:12" s="59" customFormat="1" ht="17.25" customHeight="1">
      <c r="A990" s="128">
        <v>970</v>
      </c>
      <c r="B990" s="224" t="s">
        <v>690</v>
      </c>
      <c r="C990" s="232" t="s">
        <v>2138</v>
      </c>
      <c r="D990" s="179" t="s">
        <v>41</v>
      </c>
      <c r="E990" s="165">
        <v>5200</v>
      </c>
      <c r="F990" s="165">
        <v>0</v>
      </c>
      <c r="G990" s="165">
        <f t="shared" si="23"/>
        <v>5200</v>
      </c>
      <c r="H990" s="130" t="s">
        <v>115</v>
      </c>
      <c r="I990" s="119"/>
      <c r="L990" s="59" t="s">
        <v>2568</v>
      </c>
    </row>
    <row r="991" spans="1:9" s="59" customFormat="1" ht="15.75" customHeight="1">
      <c r="A991" s="128">
        <v>971</v>
      </c>
      <c r="B991" s="230" t="s">
        <v>691</v>
      </c>
      <c r="C991" s="237" t="s">
        <v>2210</v>
      </c>
      <c r="D991" s="179" t="s">
        <v>41</v>
      </c>
      <c r="E991" s="165">
        <v>6000</v>
      </c>
      <c r="F991" s="165">
        <v>0</v>
      </c>
      <c r="G991" s="165">
        <f t="shared" si="23"/>
        <v>6000</v>
      </c>
      <c r="H991" s="130" t="s">
        <v>115</v>
      </c>
      <c r="I991" s="119"/>
    </row>
    <row r="992" spans="1:9" s="59" customFormat="1" ht="16.5" customHeight="1">
      <c r="A992" s="128">
        <v>972</v>
      </c>
      <c r="B992" s="224" t="s">
        <v>650</v>
      </c>
      <c r="C992" s="232" t="s">
        <v>2211</v>
      </c>
      <c r="D992" s="179" t="s">
        <v>41</v>
      </c>
      <c r="E992" s="165">
        <v>8000</v>
      </c>
      <c r="F992" s="165">
        <v>0</v>
      </c>
      <c r="G992" s="165">
        <f t="shared" si="23"/>
        <v>8000</v>
      </c>
      <c r="H992" s="130" t="s">
        <v>115</v>
      </c>
      <c r="I992" s="119"/>
    </row>
    <row r="993" spans="1:9" s="59" customFormat="1" ht="14.25" customHeight="1">
      <c r="A993" s="128">
        <v>973</v>
      </c>
      <c r="B993" s="224" t="s">
        <v>681</v>
      </c>
      <c r="C993" s="238" t="s">
        <v>1241</v>
      </c>
      <c r="D993" s="179" t="s">
        <v>41</v>
      </c>
      <c r="E993" s="165">
        <v>12000</v>
      </c>
      <c r="F993" s="165">
        <v>0</v>
      </c>
      <c r="G993" s="165">
        <f t="shared" si="23"/>
        <v>12000</v>
      </c>
      <c r="H993" s="130" t="s">
        <v>115</v>
      </c>
      <c r="I993" s="119"/>
    </row>
    <row r="994" spans="1:9" s="59" customFormat="1" ht="18" customHeight="1">
      <c r="A994" s="128">
        <v>974</v>
      </c>
      <c r="B994" s="226" t="s">
        <v>653</v>
      </c>
      <c r="C994" s="238" t="s">
        <v>876</v>
      </c>
      <c r="D994" s="179" t="s">
        <v>41</v>
      </c>
      <c r="E994" s="165">
        <v>305626</v>
      </c>
      <c r="F994" s="165">
        <v>0</v>
      </c>
      <c r="G994" s="165">
        <f t="shared" si="23"/>
        <v>305626</v>
      </c>
      <c r="H994" s="130" t="s">
        <v>115</v>
      </c>
      <c r="I994" s="119"/>
    </row>
    <row r="995" spans="1:9" s="59" customFormat="1" ht="15" customHeight="1">
      <c r="A995" s="128">
        <v>975</v>
      </c>
      <c r="B995" s="226" t="s">
        <v>653</v>
      </c>
      <c r="C995" s="232" t="s">
        <v>2212</v>
      </c>
      <c r="D995" s="179" t="s">
        <v>41</v>
      </c>
      <c r="E995" s="165">
        <f>675539-17999</f>
        <v>657540</v>
      </c>
      <c r="F995" s="165">
        <v>0</v>
      </c>
      <c r="G995" s="165">
        <f t="shared" si="23"/>
        <v>657540</v>
      </c>
      <c r="H995" s="130" t="s">
        <v>115</v>
      </c>
      <c r="I995" s="119"/>
    </row>
    <row r="996" spans="1:9" s="59" customFormat="1" ht="15" customHeight="1">
      <c r="A996" s="128">
        <v>976</v>
      </c>
      <c r="B996" s="230" t="s">
        <v>2128</v>
      </c>
      <c r="C996" s="232" t="s">
        <v>2213</v>
      </c>
      <c r="D996" s="179" t="s">
        <v>41</v>
      </c>
      <c r="E996" s="165">
        <v>50000</v>
      </c>
      <c r="F996" s="165">
        <v>0</v>
      </c>
      <c r="G996" s="165">
        <f t="shared" si="23"/>
        <v>50000</v>
      </c>
      <c r="H996" s="130" t="s">
        <v>115</v>
      </c>
      <c r="I996" s="119"/>
    </row>
    <row r="997" spans="1:9" s="59" customFormat="1" ht="15" customHeight="1">
      <c r="A997" s="128">
        <v>977</v>
      </c>
      <c r="B997" s="230" t="s">
        <v>678</v>
      </c>
      <c r="C997" s="237" t="s">
        <v>2214</v>
      </c>
      <c r="D997" s="179" t="s">
        <v>41</v>
      </c>
      <c r="E997" s="165">
        <v>370</v>
      </c>
      <c r="F997" s="165">
        <v>0</v>
      </c>
      <c r="G997" s="165">
        <f t="shared" si="23"/>
        <v>370</v>
      </c>
      <c r="H997" s="130" t="s">
        <v>115</v>
      </c>
      <c r="I997" s="119"/>
    </row>
    <row r="998" spans="1:9" s="59" customFormat="1" ht="15" customHeight="1">
      <c r="A998" s="128">
        <v>978</v>
      </c>
      <c r="B998" s="229" t="s">
        <v>709</v>
      </c>
      <c r="C998" s="237" t="s">
        <v>2215</v>
      </c>
      <c r="D998" s="179" t="s">
        <v>41</v>
      </c>
      <c r="E998" s="165">
        <v>3200</v>
      </c>
      <c r="F998" s="165">
        <v>0</v>
      </c>
      <c r="G998" s="165">
        <f t="shared" si="23"/>
        <v>3200</v>
      </c>
      <c r="H998" s="130" t="s">
        <v>115</v>
      </c>
      <c r="I998" s="119"/>
    </row>
    <row r="999" spans="1:9" s="59" customFormat="1" ht="15" customHeight="1">
      <c r="A999" s="128">
        <v>979</v>
      </c>
      <c r="B999" s="230" t="s">
        <v>687</v>
      </c>
      <c r="C999" s="237" t="s">
        <v>2216</v>
      </c>
      <c r="D999" s="179" t="s">
        <v>41</v>
      </c>
      <c r="E999" s="165">
        <v>4500</v>
      </c>
      <c r="F999" s="165">
        <v>0</v>
      </c>
      <c r="G999" s="165">
        <f t="shared" si="23"/>
        <v>4500</v>
      </c>
      <c r="H999" s="130" t="s">
        <v>115</v>
      </c>
      <c r="I999" s="119"/>
    </row>
    <row r="1000" spans="1:9" s="59" customFormat="1" ht="15" customHeight="1">
      <c r="A1000" s="128">
        <v>980</v>
      </c>
      <c r="B1000" s="224" t="s">
        <v>650</v>
      </c>
      <c r="C1000" s="238" t="s">
        <v>2217</v>
      </c>
      <c r="D1000" s="179" t="s">
        <v>2250</v>
      </c>
      <c r="E1000" s="165">
        <v>5000</v>
      </c>
      <c r="F1000" s="165">
        <v>0</v>
      </c>
      <c r="G1000" s="165">
        <f t="shared" si="23"/>
        <v>5000</v>
      </c>
      <c r="H1000" s="130" t="s">
        <v>115</v>
      </c>
      <c r="I1000" s="119"/>
    </row>
    <row r="1001" spans="1:9" s="59" customFormat="1" ht="15" customHeight="1">
      <c r="A1001" s="128">
        <v>981</v>
      </c>
      <c r="B1001" s="231" t="s">
        <v>672</v>
      </c>
      <c r="C1001" s="238" t="s">
        <v>2218</v>
      </c>
      <c r="D1001" s="179" t="s">
        <v>41</v>
      </c>
      <c r="E1001" s="165">
        <v>5400</v>
      </c>
      <c r="F1001" s="165">
        <v>0</v>
      </c>
      <c r="G1001" s="165">
        <f t="shared" si="23"/>
        <v>5400</v>
      </c>
      <c r="H1001" s="130" t="s">
        <v>115</v>
      </c>
      <c r="I1001" s="119"/>
    </row>
    <row r="1002" spans="1:9" s="59" customFormat="1" ht="15" customHeight="1">
      <c r="A1002" s="128">
        <v>982</v>
      </c>
      <c r="B1002" s="224" t="s">
        <v>712</v>
      </c>
      <c r="C1002" s="228" t="s">
        <v>2219</v>
      </c>
      <c r="D1002" s="179" t="s">
        <v>41</v>
      </c>
      <c r="E1002" s="165">
        <v>10000</v>
      </c>
      <c r="F1002" s="165">
        <v>0</v>
      </c>
      <c r="G1002" s="165">
        <f t="shared" si="23"/>
        <v>10000</v>
      </c>
      <c r="H1002" s="130" t="s">
        <v>115</v>
      </c>
      <c r="I1002" s="119"/>
    </row>
    <row r="1003" spans="1:9" s="59" customFormat="1" ht="15" customHeight="1">
      <c r="A1003" s="128">
        <v>983</v>
      </c>
      <c r="B1003" s="231" t="s">
        <v>626</v>
      </c>
      <c r="C1003" s="232" t="s">
        <v>2220</v>
      </c>
      <c r="D1003" s="179" t="s">
        <v>2250</v>
      </c>
      <c r="E1003" s="165">
        <v>43435</v>
      </c>
      <c r="F1003" s="165">
        <v>0</v>
      </c>
      <c r="G1003" s="165">
        <f aca="true" t="shared" si="24" ref="G1003:G1056">E1003-F1003</f>
        <v>43435</v>
      </c>
      <c r="H1003" s="130" t="s">
        <v>115</v>
      </c>
      <c r="I1003" s="119"/>
    </row>
    <row r="1004" spans="1:9" s="59" customFormat="1" ht="15" customHeight="1">
      <c r="A1004" s="128">
        <v>984</v>
      </c>
      <c r="B1004" s="231" t="s">
        <v>748</v>
      </c>
      <c r="C1004" s="232" t="s">
        <v>2221</v>
      </c>
      <c r="D1004" s="179" t="s">
        <v>41</v>
      </c>
      <c r="E1004" s="165">
        <v>4200</v>
      </c>
      <c r="F1004" s="165">
        <v>0</v>
      </c>
      <c r="G1004" s="165">
        <f t="shared" si="24"/>
        <v>4200</v>
      </c>
      <c r="H1004" s="130" t="s">
        <v>115</v>
      </c>
      <c r="I1004" s="119"/>
    </row>
    <row r="1005" spans="1:9" s="59" customFormat="1" ht="15" customHeight="1">
      <c r="A1005" s="128">
        <v>985</v>
      </c>
      <c r="B1005" s="231" t="s">
        <v>692</v>
      </c>
      <c r="C1005" s="232" t="s">
        <v>2222</v>
      </c>
      <c r="D1005" s="179" t="s">
        <v>41</v>
      </c>
      <c r="E1005" s="165">
        <v>5000</v>
      </c>
      <c r="F1005" s="165">
        <v>0</v>
      </c>
      <c r="G1005" s="165">
        <f t="shared" si="24"/>
        <v>5000</v>
      </c>
      <c r="H1005" s="130" t="s">
        <v>115</v>
      </c>
      <c r="I1005" s="119"/>
    </row>
    <row r="1006" spans="1:9" s="59" customFormat="1" ht="15" customHeight="1">
      <c r="A1006" s="128">
        <v>986</v>
      </c>
      <c r="B1006" s="231" t="s">
        <v>688</v>
      </c>
      <c r="C1006" s="232" t="s">
        <v>2223</v>
      </c>
      <c r="D1006" s="179" t="s">
        <v>41</v>
      </c>
      <c r="E1006" s="165">
        <v>5000</v>
      </c>
      <c r="F1006" s="165">
        <v>0</v>
      </c>
      <c r="G1006" s="165">
        <f t="shared" si="24"/>
        <v>5000</v>
      </c>
      <c r="H1006" s="130" t="s">
        <v>115</v>
      </c>
      <c r="I1006" s="119"/>
    </row>
    <row r="1007" spans="1:9" s="59" customFormat="1" ht="15" customHeight="1">
      <c r="A1007" s="128">
        <v>987</v>
      </c>
      <c r="B1007" s="231" t="s">
        <v>722</v>
      </c>
      <c r="C1007" s="232" t="s">
        <v>2221</v>
      </c>
      <c r="D1007" s="179" t="s">
        <v>41</v>
      </c>
      <c r="E1007" s="165">
        <v>15000</v>
      </c>
      <c r="F1007" s="165">
        <v>0</v>
      </c>
      <c r="G1007" s="165">
        <f t="shared" si="24"/>
        <v>15000</v>
      </c>
      <c r="H1007" s="130" t="s">
        <v>115</v>
      </c>
      <c r="I1007" s="119"/>
    </row>
    <row r="1008" spans="1:9" s="59" customFormat="1" ht="15" customHeight="1">
      <c r="A1008" s="128">
        <v>988</v>
      </c>
      <c r="B1008" s="231" t="s">
        <v>645</v>
      </c>
      <c r="C1008" s="232" t="s">
        <v>2224</v>
      </c>
      <c r="D1008" s="179" t="s">
        <v>41</v>
      </c>
      <c r="E1008" s="165">
        <v>8200</v>
      </c>
      <c r="F1008" s="165">
        <v>0</v>
      </c>
      <c r="G1008" s="165">
        <f t="shared" si="24"/>
        <v>8200</v>
      </c>
      <c r="H1008" s="130" t="s">
        <v>115</v>
      </c>
      <c r="I1008" s="119"/>
    </row>
    <row r="1009" spans="1:9" s="59" customFormat="1" ht="15" customHeight="1">
      <c r="A1009" s="128">
        <v>989</v>
      </c>
      <c r="B1009" s="231" t="s">
        <v>723</v>
      </c>
      <c r="C1009" s="232" t="s">
        <v>2225</v>
      </c>
      <c r="D1009" s="179" t="s">
        <v>41</v>
      </c>
      <c r="E1009" s="165">
        <v>7000</v>
      </c>
      <c r="F1009" s="165">
        <v>0</v>
      </c>
      <c r="G1009" s="165">
        <f t="shared" si="24"/>
        <v>7000</v>
      </c>
      <c r="H1009" s="130" t="s">
        <v>115</v>
      </c>
      <c r="I1009" s="119"/>
    </row>
    <row r="1010" spans="1:9" s="59" customFormat="1" ht="15" customHeight="1">
      <c r="A1010" s="128">
        <v>990</v>
      </c>
      <c r="B1010" s="231" t="s">
        <v>686</v>
      </c>
      <c r="C1010" s="232" t="s">
        <v>2226</v>
      </c>
      <c r="D1010" s="179" t="s">
        <v>41</v>
      </c>
      <c r="E1010" s="165">
        <v>11130</v>
      </c>
      <c r="F1010" s="165">
        <v>0</v>
      </c>
      <c r="G1010" s="165">
        <f t="shared" si="24"/>
        <v>11130</v>
      </c>
      <c r="H1010" s="130" t="s">
        <v>115</v>
      </c>
      <c r="I1010" s="119"/>
    </row>
    <row r="1011" spans="1:9" s="59" customFormat="1" ht="15" customHeight="1">
      <c r="A1011" s="128">
        <v>991</v>
      </c>
      <c r="B1011" s="231" t="s">
        <v>724</v>
      </c>
      <c r="C1011" s="232" t="s">
        <v>1011</v>
      </c>
      <c r="D1011" s="179" t="s">
        <v>41</v>
      </c>
      <c r="E1011" s="165">
        <v>3000</v>
      </c>
      <c r="F1011" s="165">
        <v>0</v>
      </c>
      <c r="G1011" s="165">
        <f t="shared" si="24"/>
        <v>3000</v>
      </c>
      <c r="H1011" s="130" t="s">
        <v>115</v>
      </c>
      <c r="I1011" s="119"/>
    </row>
    <row r="1012" spans="1:9" s="59" customFormat="1" ht="15" customHeight="1">
      <c r="A1012" s="128">
        <v>992</v>
      </c>
      <c r="B1012" s="231" t="s">
        <v>637</v>
      </c>
      <c r="C1012" s="232" t="s">
        <v>890</v>
      </c>
      <c r="D1012" s="179" t="s">
        <v>2250</v>
      </c>
      <c r="E1012" s="165">
        <v>5000</v>
      </c>
      <c r="F1012" s="165">
        <v>0</v>
      </c>
      <c r="G1012" s="165">
        <f t="shared" si="24"/>
        <v>5000</v>
      </c>
      <c r="H1012" s="130" t="s">
        <v>115</v>
      </c>
      <c r="I1012" s="119"/>
    </row>
    <row r="1013" spans="1:9" s="59" customFormat="1" ht="15" customHeight="1">
      <c r="A1013" s="128">
        <v>993</v>
      </c>
      <c r="B1013" s="226" t="s">
        <v>624</v>
      </c>
      <c r="C1013" s="232" t="s">
        <v>2227</v>
      </c>
      <c r="D1013" s="179" t="s">
        <v>41</v>
      </c>
      <c r="E1013" s="165">
        <v>17800</v>
      </c>
      <c r="F1013" s="165">
        <v>0</v>
      </c>
      <c r="G1013" s="165">
        <f t="shared" si="24"/>
        <v>17800</v>
      </c>
      <c r="H1013" s="130" t="s">
        <v>115</v>
      </c>
      <c r="I1013" s="119"/>
    </row>
    <row r="1014" spans="1:9" s="59" customFormat="1" ht="15" customHeight="1">
      <c r="A1014" s="128">
        <v>994</v>
      </c>
      <c r="B1014" s="231" t="s">
        <v>631</v>
      </c>
      <c r="C1014" s="232" t="s">
        <v>996</v>
      </c>
      <c r="D1014" s="179" t="s">
        <v>41</v>
      </c>
      <c r="E1014" s="165">
        <v>9470</v>
      </c>
      <c r="F1014" s="165">
        <v>0</v>
      </c>
      <c r="G1014" s="165">
        <f t="shared" si="24"/>
        <v>9470</v>
      </c>
      <c r="H1014" s="130" t="s">
        <v>115</v>
      </c>
      <c r="I1014" s="119"/>
    </row>
    <row r="1015" spans="1:9" s="59" customFormat="1" ht="15" customHeight="1">
      <c r="A1015" s="128">
        <v>995</v>
      </c>
      <c r="B1015" s="231" t="s">
        <v>633</v>
      </c>
      <c r="C1015" s="232" t="s">
        <v>2228</v>
      </c>
      <c r="D1015" s="179" t="s">
        <v>2250</v>
      </c>
      <c r="E1015" s="165">
        <v>10000</v>
      </c>
      <c r="F1015" s="165">
        <v>0</v>
      </c>
      <c r="G1015" s="165">
        <f t="shared" si="24"/>
        <v>10000</v>
      </c>
      <c r="H1015" s="130" t="s">
        <v>115</v>
      </c>
      <c r="I1015" s="119"/>
    </row>
    <row r="1016" spans="1:9" s="59" customFormat="1" ht="15" customHeight="1">
      <c r="A1016" s="128">
        <v>996</v>
      </c>
      <c r="B1016" s="231" t="s">
        <v>621</v>
      </c>
      <c r="C1016" s="232" t="s">
        <v>2229</v>
      </c>
      <c r="D1016" s="179" t="s">
        <v>41</v>
      </c>
      <c r="E1016" s="165">
        <v>13495</v>
      </c>
      <c r="F1016" s="165">
        <v>0</v>
      </c>
      <c r="G1016" s="165">
        <f t="shared" si="24"/>
        <v>13495</v>
      </c>
      <c r="H1016" s="130" t="s">
        <v>115</v>
      </c>
      <c r="I1016" s="119"/>
    </row>
    <row r="1017" spans="1:9" s="59" customFormat="1" ht="15" customHeight="1">
      <c r="A1017" s="128">
        <v>997</v>
      </c>
      <c r="B1017" s="236" t="s">
        <v>747</v>
      </c>
      <c r="C1017" s="261" t="s">
        <v>887</v>
      </c>
      <c r="D1017" s="179" t="s">
        <v>41</v>
      </c>
      <c r="E1017" s="165">
        <v>5190</v>
      </c>
      <c r="F1017" s="165">
        <v>0</v>
      </c>
      <c r="G1017" s="165">
        <f t="shared" si="24"/>
        <v>5190</v>
      </c>
      <c r="H1017" s="130" t="s">
        <v>115</v>
      </c>
      <c r="I1017" s="119"/>
    </row>
    <row r="1018" spans="1:9" s="59" customFormat="1" ht="15.75">
      <c r="A1018" s="128">
        <v>998</v>
      </c>
      <c r="B1018" s="236" t="s">
        <v>719</v>
      </c>
      <c r="C1018" s="261" t="s">
        <v>817</v>
      </c>
      <c r="D1018" s="179" t="s">
        <v>41</v>
      </c>
      <c r="E1018" s="165">
        <v>2350</v>
      </c>
      <c r="F1018" s="165">
        <v>0</v>
      </c>
      <c r="G1018" s="165">
        <f t="shared" si="24"/>
        <v>2350</v>
      </c>
      <c r="H1018" s="130" t="s">
        <v>115</v>
      </c>
      <c r="I1018" s="119"/>
    </row>
    <row r="1019" spans="1:9" s="59" customFormat="1" ht="15.75">
      <c r="A1019" s="128">
        <v>999</v>
      </c>
      <c r="B1019" s="244" t="s">
        <v>728</v>
      </c>
      <c r="C1019" s="262" t="s">
        <v>2230</v>
      </c>
      <c r="D1019" s="179" t="s">
        <v>2250</v>
      </c>
      <c r="E1019" s="165">
        <v>2282</v>
      </c>
      <c r="F1019" s="165">
        <v>0</v>
      </c>
      <c r="G1019" s="165">
        <f t="shared" si="24"/>
        <v>2282</v>
      </c>
      <c r="H1019" s="130" t="s">
        <v>115</v>
      </c>
      <c r="I1019" s="119"/>
    </row>
    <row r="1020" spans="1:9" s="59" customFormat="1" ht="15.75">
      <c r="A1020" s="128">
        <v>1000</v>
      </c>
      <c r="B1020" s="244" t="s">
        <v>463</v>
      </c>
      <c r="C1020" s="262" t="s">
        <v>2231</v>
      </c>
      <c r="D1020" s="179" t="s">
        <v>41</v>
      </c>
      <c r="E1020" s="165">
        <v>3190</v>
      </c>
      <c r="F1020" s="165">
        <v>0</v>
      </c>
      <c r="G1020" s="165">
        <f t="shared" si="24"/>
        <v>3190</v>
      </c>
      <c r="H1020" s="130" t="s">
        <v>115</v>
      </c>
      <c r="I1020" s="119"/>
    </row>
    <row r="1021" spans="1:9" s="59" customFormat="1" ht="15.75">
      <c r="A1021" s="128">
        <v>1001</v>
      </c>
      <c r="B1021" s="245" t="s">
        <v>462</v>
      </c>
      <c r="C1021" s="262" t="s">
        <v>848</v>
      </c>
      <c r="D1021" s="179" t="s">
        <v>41</v>
      </c>
      <c r="E1021" s="165">
        <v>5554</v>
      </c>
      <c r="F1021" s="165">
        <v>0</v>
      </c>
      <c r="G1021" s="165">
        <f t="shared" si="24"/>
        <v>5554</v>
      </c>
      <c r="H1021" s="130" t="s">
        <v>115</v>
      </c>
      <c r="I1021" s="119"/>
    </row>
    <row r="1022" spans="1:9" s="59" customFormat="1" ht="15.75">
      <c r="A1022" s="128">
        <v>1002</v>
      </c>
      <c r="B1022" s="245" t="s">
        <v>463</v>
      </c>
      <c r="C1022" s="262" t="s">
        <v>2225</v>
      </c>
      <c r="D1022" s="179" t="s">
        <v>41</v>
      </c>
      <c r="E1022" s="165">
        <v>725</v>
      </c>
      <c r="F1022" s="165">
        <v>0</v>
      </c>
      <c r="G1022" s="165">
        <f t="shared" si="24"/>
        <v>725</v>
      </c>
      <c r="H1022" s="130" t="s">
        <v>115</v>
      </c>
      <c r="I1022" s="119"/>
    </row>
    <row r="1023" spans="1:9" s="59" customFormat="1" ht="15.75">
      <c r="A1023" s="128">
        <v>1003</v>
      </c>
      <c r="B1023" s="236" t="s">
        <v>463</v>
      </c>
      <c r="C1023" s="262" t="s">
        <v>2232</v>
      </c>
      <c r="D1023" s="179" t="s">
        <v>2250</v>
      </c>
      <c r="E1023" s="165">
        <v>450</v>
      </c>
      <c r="F1023" s="165">
        <v>0</v>
      </c>
      <c r="G1023" s="165">
        <f t="shared" si="24"/>
        <v>450</v>
      </c>
      <c r="H1023" s="130" t="s">
        <v>115</v>
      </c>
      <c r="I1023" s="119"/>
    </row>
    <row r="1024" spans="1:9" s="59" customFormat="1" ht="15.75">
      <c r="A1024" s="128">
        <v>1004</v>
      </c>
      <c r="B1024" s="242" t="s">
        <v>698</v>
      </c>
      <c r="C1024" s="263" t="s">
        <v>1063</v>
      </c>
      <c r="D1024" s="179" t="s">
        <v>41</v>
      </c>
      <c r="E1024" s="165">
        <v>5200</v>
      </c>
      <c r="F1024" s="165">
        <v>0</v>
      </c>
      <c r="G1024" s="165">
        <f t="shared" si="24"/>
        <v>5200</v>
      </c>
      <c r="H1024" s="130" t="s">
        <v>115</v>
      </c>
      <c r="I1024" s="119"/>
    </row>
    <row r="1025" spans="1:9" s="59" customFormat="1" ht="15.75">
      <c r="A1025" s="128">
        <v>1005</v>
      </c>
      <c r="B1025" s="239" t="s">
        <v>662</v>
      </c>
      <c r="C1025" s="264" t="s">
        <v>1238</v>
      </c>
      <c r="D1025" s="179" t="s">
        <v>41</v>
      </c>
      <c r="E1025" s="165">
        <v>5000</v>
      </c>
      <c r="F1025" s="165">
        <v>2800</v>
      </c>
      <c r="G1025" s="165">
        <f t="shared" si="24"/>
        <v>2200</v>
      </c>
      <c r="H1025" s="130" t="s">
        <v>115</v>
      </c>
      <c r="I1025" s="119"/>
    </row>
    <row r="1026" spans="1:9" s="59" customFormat="1" ht="15.75">
      <c r="A1026" s="128">
        <v>1006</v>
      </c>
      <c r="B1026" s="242" t="s">
        <v>706</v>
      </c>
      <c r="C1026" s="260" t="s">
        <v>2233</v>
      </c>
      <c r="D1026" s="179" t="s">
        <v>2250</v>
      </c>
      <c r="E1026" s="165">
        <v>3000</v>
      </c>
      <c r="F1026" s="165">
        <v>0</v>
      </c>
      <c r="G1026" s="165">
        <f t="shared" si="24"/>
        <v>3000</v>
      </c>
      <c r="H1026" s="130" t="s">
        <v>115</v>
      </c>
      <c r="I1026" s="119"/>
    </row>
    <row r="1027" spans="1:9" s="59" customFormat="1" ht="15.75">
      <c r="A1027" s="128">
        <v>1007</v>
      </c>
      <c r="B1027" s="239" t="s">
        <v>656</v>
      </c>
      <c r="C1027" s="260" t="s">
        <v>2234</v>
      </c>
      <c r="D1027" s="179" t="s">
        <v>2250</v>
      </c>
      <c r="E1027" s="165">
        <v>3000</v>
      </c>
      <c r="F1027" s="165">
        <v>0</v>
      </c>
      <c r="G1027" s="165">
        <f t="shared" si="24"/>
        <v>3000</v>
      </c>
      <c r="H1027" s="130" t="s">
        <v>115</v>
      </c>
      <c r="I1027" s="119"/>
    </row>
    <row r="1028" spans="1:9" s="59" customFormat="1" ht="15.75">
      <c r="A1028" s="128">
        <v>1008</v>
      </c>
      <c r="B1028" s="239" t="s">
        <v>715</v>
      </c>
      <c r="C1028" s="260" t="s">
        <v>1190</v>
      </c>
      <c r="D1028" s="179" t="s">
        <v>41</v>
      </c>
      <c r="E1028" s="165">
        <v>10000</v>
      </c>
      <c r="F1028" s="165">
        <v>0</v>
      </c>
      <c r="G1028" s="165">
        <f t="shared" si="24"/>
        <v>10000</v>
      </c>
      <c r="H1028" s="130" t="s">
        <v>115</v>
      </c>
      <c r="I1028" s="119"/>
    </row>
    <row r="1029" spans="1:9" s="59" customFormat="1" ht="15.75">
      <c r="A1029" s="128">
        <v>1009</v>
      </c>
      <c r="B1029" s="239" t="s">
        <v>679</v>
      </c>
      <c r="C1029" s="260" t="s">
        <v>2235</v>
      </c>
      <c r="D1029" s="179" t="s">
        <v>2250</v>
      </c>
      <c r="E1029" s="165">
        <v>14115</v>
      </c>
      <c r="F1029" s="165">
        <v>0</v>
      </c>
      <c r="G1029" s="165">
        <f t="shared" si="24"/>
        <v>14115</v>
      </c>
      <c r="H1029" s="130" t="s">
        <v>115</v>
      </c>
      <c r="I1029" s="119"/>
    </row>
    <row r="1030" spans="1:9" s="59" customFormat="1" ht="15.75">
      <c r="A1030" s="128">
        <v>1010</v>
      </c>
      <c r="B1030" s="172" t="s">
        <v>726</v>
      </c>
      <c r="C1030" s="232" t="s">
        <v>1158</v>
      </c>
      <c r="D1030" s="179" t="s">
        <v>41</v>
      </c>
      <c r="E1030" s="165">
        <v>400</v>
      </c>
      <c r="F1030" s="165">
        <v>0</v>
      </c>
      <c r="G1030" s="165">
        <f t="shared" si="24"/>
        <v>400</v>
      </c>
      <c r="H1030" s="130" t="s">
        <v>115</v>
      </c>
      <c r="I1030" s="119"/>
    </row>
    <row r="1031" spans="1:9" s="59" customFormat="1" ht="15.75">
      <c r="A1031" s="128">
        <v>1011</v>
      </c>
      <c r="B1031" s="246" t="s">
        <v>658</v>
      </c>
      <c r="C1031" s="265" t="s">
        <v>2236</v>
      </c>
      <c r="D1031" s="179" t="s">
        <v>41</v>
      </c>
      <c r="E1031" s="165">
        <v>1138</v>
      </c>
      <c r="F1031" s="165">
        <v>0</v>
      </c>
      <c r="G1031" s="165">
        <f t="shared" si="24"/>
        <v>1138</v>
      </c>
      <c r="H1031" s="130" t="s">
        <v>115</v>
      </c>
      <c r="I1031" s="119"/>
    </row>
    <row r="1032" spans="1:9" s="59" customFormat="1" ht="17.25" customHeight="1">
      <c r="A1032" s="128">
        <v>1012</v>
      </c>
      <c r="B1032" s="246" t="s">
        <v>665</v>
      </c>
      <c r="C1032" s="265" t="s">
        <v>2237</v>
      </c>
      <c r="D1032" s="179" t="s">
        <v>41</v>
      </c>
      <c r="E1032" s="165">
        <v>6200</v>
      </c>
      <c r="F1032" s="165">
        <v>0</v>
      </c>
      <c r="G1032" s="165">
        <f t="shared" si="24"/>
        <v>6200</v>
      </c>
      <c r="H1032" s="130" t="s">
        <v>115</v>
      </c>
      <c r="I1032" s="119"/>
    </row>
    <row r="1033" spans="1:9" s="59" customFormat="1" ht="15" customHeight="1">
      <c r="A1033" s="128">
        <v>1013</v>
      </c>
      <c r="B1033" s="247" t="s">
        <v>623</v>
      </c>
      <c r="C1033" s="266" t="s">
        <v>2238</v>
      </c>
      <c r="D1033" s="179" t="s">
        <v>41</v>
      </c>
      <c r="E1033" s="165">
        <v>14250</v>
      </c>
      <c r="F1033" s="165">
        <v>0</v>
      </c>
      <c r="G1033" s="165">
        <f t="shared" si="24"/>
        <v>14250</v>
      </c>
      <c r="H1033" s="130" t="s">
        <v>115</v>
      </c>
      <c r="I1033" s="119"/>
    </row>
    <row r="1034" spans="1:9" s="59" customFormat="1" ht="15.75">
      <c r="A1034" s="128">
        <v>1014</v>
      </c>
      <c r="B1034" s="247" t="s">
        <v>636</v>
      </c>
      <c r="C1034" s="266" t="s">
        <v>2239</v>
      </c>
      <c r="D1034" s="179" t="s">
        <v>41</v>
      </c>
      <c r="E1034" s="165">
        <v>42000</v>
      </c>
      <c r="F1034" s="165">
        <v>0</v>
      </c>
      <c r="G1034" s="165">
        <f t="shared" si="24"/>
        <v>42000</v>
      </c>
      <c r="H1034" s="130" t="s">
        <v>115</v>
      </c>
      <c r="I1034" s="119"/>
    </row>
    <row r="1035" spans="1:9" s="59" customFormat="1" ht="15.75">
      <c r="A1035" s="128">
        <v>1015</v>
      </c>
      <c r="B1035" s="231" t="s">
        <v>667</v>
      </c>
      <c r="C1035" s="248" t="s">
        <v>1154</v>
      </c>
      <c r="D1035" s="179" t="s">
        <v>2250</v>
      </c>
      <c r="E1035" s="165">
        <v>940</v>
      </c>
      <c r="F1035" s="165">
        <v>0</v>
      </c>
      <c r="G1035" s="165">
        <f t="shared" si="24"/>
        <v>940</v>
      </c>
      <c r="H1035" s="130" t="s">
        <v>115</v>
      </c>
      <c r="I1035" s="119"/>
    </row>
    <row r="1036" spans="1:9" s="59" customFormat="1" ht="15.75">
      <c r="A1036" s="128">
        <v>1016</v>
      </c>
      <c r="B1036" s="231" t="s">
        <v>630</v>
      </c>
      <c r="C1036" s="248" t="s">
        <v>2240</v>
      </c>
      <c r="D1036" s="179" t="s">
        <v>41</v>
      </c>
      <c r="E1036" s="165">
        <v>6700</v>
      </c>
      <c r="F1036" s="165">
        <v>0</v>
      </c>
      <c r="G1036" s="165">
        <f t="shared" si="24"/>
        <v>6700</v>
      </c>
      <c r="H1036" s="130" t="s">
        <v>115</v>
      </c>
      <c r="I1036" s="119"/>
    </row>
    <row r="1037" spans="1:9" s="59" customFormat="1" ht="15.75">
      <c r="A1037" s="128">
        <v>1017</v>
      </c>
      <c r="B1037" s="231" t="s">
        <v>625</v>
      </c>
      <c r="C1037" s="249" t="s">
        <v>2241</v>
      </c>
      <c r="D1037" s="179" t="s">
        <v>41</v>
      </c>
      <c r="E1037" s="165">
        <v>8775</v>
      </c>
      <c r="F1037" s="165">
        <v>0</v>
      </c>
      <c r="G1037" s="165">
        <f t="shared" si="24"/>
        <v>8775</v>
      </c>
      <c r="H1037" s="130" t="s">
        <v>115</v>
      </c>
      <c r="I1037" s="119"/>
    </row>
    <row r="1038" spans="1:9" s="59" customFormat="1" ht="15.75">
      <c r="A1038" s="128">
        <v>1018</v>
      </c>
      <c r="B1038" s="172" t="s">
        <v>639</v>
      </c>
      <c r="C1038" s="228" t="s">
        <v>2242</v>
      </c>
      <c r="D1038" s="179" t="s">
        <v>41</v>
      </c>
      <c r="E1038" s="165">
        <v>8700</v>
      </c>
      <c r="F1038" s="165">
        <v>0</v>
      </c>
      <c r="G1038" s="165">
        <f t="shared" si="24"/>
        <v>8700</v>
      </c>
      <c r="H1038" s="130" t="s">
        <v>115</v>
      </c>
      <c r="I1038" s="119"/>
    </row>
    <row r="1039" spans="1:9" s="59" customFormat="1" ht="15.75">
      <c r="A1039" s="128">
        <v>1019</v>
      </c>
      <c r="B1039" s="172" t="s">
        <v>647</v>
      </c>
      <c r="C1039" s="228" t="s">
        <v>2243</v>
      </c>
      <c r="D1039" s="179" t="s">
        <v>41</v>
      </c>
      <c r="E1039" s="165">
        <v>23160</v>
      </c>
      <c r="F1039" s="165">
        <v>0</v>
      </c>
      <c r="G1039" s="165">
        <f t="shared" si="24"/>
        <v>23160</v>
      </c>
      <c r="H1039" s="130" t="s">
        <v>115</v>
      </c>
      <c r="I1039" s="119"/>
    </row>
    <row r="1040" spans="1:9" s="59" customFormat="1" ht="15.75">
      <c r="A1040" s="128">
        <v>1020</v>
      </c>
      <c r="B1040" s="241" t="s">
        <v>622</v>
      </c>
      <c r="C1040" s="161" t="s">
        <v>1075</v>
      </c>
      <c r="D1040" s="179" t="s">
        <v>2250</v>
      </c>
      <c r="E1040" s="165">
        <v>3050</v>
      </c>
      <c r="F1040" s="165">
        <v>0</v>
      </c>
      <c r="G1040" s="165">
        <f t="shared" si="24"/>
        <v>3050</v>
      </c>
      <c r="H1040" s="130" t="s">
        <v>115</v>
      </c>
      <c r="I1040" s="119"/>
    </row>
    <row r="1041" spans="1:9" s="59" customFormat="1" ht="15.75">
      <c r="A1041" s="128">
        <v>1021</v>
      </c>
      <c r="B1041" s="241" t="s">
        <v>620</v>
      </c>
      <c r="C1041" s="161" t="s">
        <v>1024</v>
      </c>
      <c r="D1041" s="179" t="s">
        <v>41</v>
      </c>
      <c r="E1041" s="165">
        <v>28500</v>
      </c>
      <c r="F1041" s="165">
        <v>7125</v>
      </c>
      <c r="G1041" s="165">
        <f t="shared" si="24"/>
        <v>21375</v>
      </c>
      <c r="H1041" s="130" t="s">
        <v>115</v>
      </c>
      <c r="I1041" s="119"/>
    </row>
    <row r="1042" spans="1:9" s="59" customFormat="1" ht="15.75">
      <c r="A1042" s="128">
        <v>1022</v>
      </c>
      <c r="B1042" s="250" t="s">
        <v>729</v>
      </c>
      <c r="C1042" s="267" t="s">
        <v>2244</v>
      </c>
      <c r="D1042" s="179" t="s">
        <v>41</v>
      </c>
      <c r="E1042" s="165">
        <v>10000</v>
      </c>
      <c r="F1042" s="165">
        <v>0</v>
      </c>
      <c r="G1042" s="165">
        <f t="shared" si="24"/>
        <v>10000</v>
      </c>
      <c r="H1042" s="130" t="s">
        <v>115</v>
      </c>
      <c r="I1042" s="119"/>
    </row>
    <row r="1043" spans="1:9" s="59" customFormat="1" ht="15.75">
      <c r="A1043" s="128">
        <v>1023</v>
      </c>
      <c r="B1043" s="239" t="s">
        <v>2129</v>
      </c>
      <c r="C1043" s="268" t="s">
        <v>2245</v>
      </c>
      <c r="D1043" s="179" t="s">
        <v>41</v>
      </c>
      <c r="E1043" s="165">
        <v>1764770</v>
      </c>
      <c r="F1043" s="165">
        <v>0</v>
      </c>
      <c r="G1043" s="165">
        <f t="shared" si="24"/>
        <v>1764770</v>
      </c>
      <c r="H1043" s="130" t="s">
        <v>115</v>
      </c>
      <c r="I1043" s="119"/>
    </row>
    <row r="1044" spans="1:9" s="59" customFormat="1" ht="15.75">
      <c r="A1044" s="128">
        <v>1024</v>
      </c>
      <c r="B1044" s="226" t="s">
        <v>2130</v>
      </c>
      <c r="C1044" s="237" t="s">
        <v>856</v>
      </c>
      <c r="D1044" s="179" t="s">
        <v>41</v>
      </c>
      <c r="E1044" s="165">
        <v>20000</v>
      </c>
      <c r="F1044" s="165">
        <v>5000</v>
      </c>
      <c r="G1044" s="165">
        <f t="shared" si="24"/>
        <v>15000</v>
      </c>
      <c r="H1044" s="130" t="s">
        <v>115</v>
      </c>
      <c r="I1044" s="119"/>
    </row>
    <row r="1045" spans="1:9" s="59" customFormat="1" ht="15.75">
      <c r="A1045" s="128">
        <v>1025</v>
      </c>
      <c r="B1045" s="226" t="s">
        <v>734</v>
      </c>
      <c r="C1045" s="237" t="s">
        <v>829</v>
      </c>
      <c r="D1045" s="179" t="s">
        <v>41</v>
      </c>
      <c r="E1045" s="165">
        <v>3200</v>
      </c>
      <c r="F1045" s="165">
        <v>0</v>
      </c>
      <c r="G1045" s="165">
        <f t="shared" si="24"/>
        <v>3200</v>
      </c>
      <c r="H1045" s="130" t="s">
        <v>115</v>
      </c>
      <c r="I1045" s="119"/>
    </row>
    <row r="1046" spans="1:9" s="59" customFormat="1" ht="15.75">
      <c r="A1046" s="128">
        <v>1026</v>
      </c>
      <c r="B1046" s="226" t="s">
        <v>735</v>
      </c>
      <c r="C1046" s="237" t="s">
        <v>1303</v>
      </c>
      <c r="D1046" s="179" t="s">
        <v>41</v>
      </c>
      <c r="E1046" s="165">
        <v>3000</v>
      </c>
      <c r="F1046" s="165">
        <v>0</v>
      </c>
      <c r="G1046" s="165">
        <f t="shared" si="24"/>
        <v>3000</v>
      </c>
      <c r="H1046" s="130" t="s">
        <v>115</v>
      </c>
      <c r="I1046" s="119"/>
    </row>
    <row r="1047" spans="1:9" s="59" customFormat="1" ht="15.75" customHeight="1">
      <c r="A1047" s="128">
        <v>1027</v>
      </c>
      <c r="B1047" s="226" t="s">
        <v>659</v>
      </c>
      <c r="C1047" s="237" t="s">
        <v>1238</v>
      </c>
      <c r="D1047" s="179" t="s">
        <v>41</v>
      </c>
      <c r="E1047" s="165">
        <v>2950</v>
      </c>
      <c r="F1047" s="165">
        <v>0</v>
      </c>
      <c r="G1047" s="165">
        <f t="shared" si="24"/>
        <v>2950</v>
      </c>
      <c r="H1047" s="130" t="s">
        <v>115</v>
      </c>
      <c r="I1047" s="119"/>
    </row>
    <row r="1048" spans="1:9" s="59" customFormat="1" ht="15.75">
      <c r="A1048" s="128">
        <v>1028</v>
      </c>
      <c r="B1048" s="226" t="s">
        <v>651</v>
      </c>
      <c r="C1048" s="237" t="s">
        <v>1105</v>
      </c>
      <c r="D1048" s="179" t="s">
        <v>41</v>
      </c>
      <c r="E1048" s="165">
        <v>4000</v>
      </c>
      <c r="F1048" s="165">
        <v>0</v>
      </c>
      <c r="G1048" s="165">
        <f t="shared" si="24"/>
        <v>4000</v>
      </c>
      <c r="H1048" s="130" t="s">
        <v>115</v>
      </c>
      <c r="I1048" s="119"/>
    </row>
    <row r="1049" spans="1:9" s="59" customFormat="1" ht="15.75">
      <c r="A1049" s="128">
        <v>1029</v>
      </c>
      <c r="B1049" s="226" t="s">
        <v>652</v>
      </c>
      <c r="C1049" s="237" t="s">
        <v>1071</v>
      </c>
      <c r="D1049" s="179" t="s">
        <v>41</v>
      </c>
      <c r="E1049" s="165">
        <v>8000</v>
      </c>
      <c r="F1049" s="165">
        <v>0</v>
      </c>
      <c r="G1049" s="165">
        <f t="shared" si="24"/>
        <v>8000</v>
      </c>
      <c r="H1049" s="130" t="s">
        <v>115</v>
      </c>
      <c r="I1049" s="119"/>
    </row>
    <row r="1050" spans="1:9" s="59" customFormat="1" ht="15.75">
      <c r="A1050" s="128">
        <v>1030</v>
      </c>
      <c r="B1050" s="226" t="s">
        <v>660</v>
      </c>
      <c r="C1050" s="237" t="s">
        <v>2246</v>
      </c>
      <c r="D1050" s="179" t="s">
        <v>41</v>
      </c>
      <c r="E1050" s="165">
        <v>8300</v>
      </c>
      <c r="F1050" s="165">
        <v>0</v>
      </c>
      <c r="G1050" s="165">
        <f t="shared" si="24"/>
        <v>8300</v>
      </c>
      <c r="H1050" s="130" t="s">
        <v>115</v>
      </c>
      <c r="I1050" s="119"/>
    </row>
    <row r="1051" spans="1:9" s="59" customFormat="1" ht="15.75">
      <c r="A1051" s="128">
        <v>1031</v>
      </c>
      <c r="B1051" s="226" t="s">
        <v>707</v>
      </c>
      <c r="C1051" s="237" t="s">
        <v>2162</v>
      </c>
      <c r="D1051" s="179" t="s">
        <v>2250</v>
      </c>
      <c r="E1051" s="165">
        <v>5000</v>
      </c>
      <c r="F1051" s="165">
        <v>0</v>
      </c>
      <c r="G1051" s="165">
        <f t="shared" si="24"/>
        <v>5000</v>
      </c>
      <c r="H1051" s="130" t="s">
        <v>115</v>
      </c>
      <c r="I1051" s="119"/>
    </row>
    <row r="1052" spans="1:9" s="59" customFormat="1" ht="15.75">
      <c r="A1052" s="128">
        <v>1032</v>
      </c>
      <c r="B1052" s="230" t="s">
        <v>746</v>
      </c>
      <c r="C1052" s="237" t="s">
        <v>2247</v>
      </c>
      <c r="D1052" s="179" t="s">
        <v>41</v>
      </c>
      <c r="E1052" s="165">
        <v>16560</v>
      </c>
      <c r="F1052" s="165">
        <v>0</v>
      </c>
      <c r="G1052" s="165">
        <f t="shared" si="24"/>
        <v>16560</v>
      </c>
      <c r="H1052" s="130" t="s">
        <v>115</v>
      </c>
      <c r="I1052" s="119"/>
    </row>
    <row r="1053" spans="1:9" s="59" customFormat="1" ht="15.75">
      <c r="A1053" s="128">
        <v>1033</v>
      </c>
      <c r="B1053" s="231" t="s">
        <v>740</v>
      </c>
      <c r="C1053" s="232" t="s">
        <v>2248</v>
      </c>
      <c r="D1053" s="179" t="s">
        <v>2250</v>
      </c>
      <c r="E1053" s="165">
        <v>5500</v>
      </c>
      <c r="F1053" s="165">
        <v>1000</v>
      </c>
      <c r="G1053" s="165">
        <f t="shared" si="24"/>
        <v>4500</v>
      </c>
      <c r="H1053" s="130" t="s">
        <v>115</v>
      </c>
      <c r="I1053" s="119"/>
    </row>
    <row r="1054" spans="1:9" s="59" customFormat="1" ht="16.5" customHeight="1">
      <c r="A1054" s="128">
        <v>1034</v>
      </c>
      <c r="B1054" s="251" t="s">
        <v>739</v>
      </c>
      <c r="C1054" s="161" t="s">
        <v>861</v>
      </c>
      <c r="D1054" s="179" t="s">
        <v>2250</v>
      </c>
      <c r="E1054" s="165">
        <v>28620</v>
      </c>
      <c r="F1054" s="165">
        <v>0</v>
      </c>
      <c r="G1054" s="165">
        <f t="shared" si="24"/>
        <v>28620</v>
      </c>
      <c r="H1054" s="130" t="s">
        <v>115</v>
      </c>
      <c r="I1054" s="119"/>
    </row>
    <row r="1055" spans="1:9" s="59" customFormat="1" ht="18" customHeight="1">
      <c r="A1055" s="128">
        <v>1035</v>
      </c>
      <c r="B1055" s="251" t="s">
        <v>2104</v>
      </c>
      <c r="C1055" s="161" t="s">
        <v>1277</v>
      </c>
      <c r="D1055" s="179" t="s">
        <v>2250</v>
      </c>
      <c r="E1055" s="165">
        <v>23400</v>
      </c>
      <c r="F1055" s="165">
        <v>0</v>
      </c>
      <c r="G1055" s="165"/>
      <c r="H1055" s="130"/>
      <c r="I1055" s="119"/>
    </row>
    <row r="1056" spans="1:9" s="59" customFormat="1" ht="15.75">
      <c r="A1056" s="128">
        <v>1036</v>
      </c>
      <c r="B1056" s="226" t="s">
        <v>733</v>
      </c>
      <c r="C1056" s="237" t="s">
        <v>2249</v>
      </c>
      <c r="D1056" s="179" t="s">
        <v>2250</v>
      </c>
      <c r="E1056" s="165">
        <v>2170</v>
      </c>
      <c r="F1056" s="165">
        <v>0</v>
      </c>
      <c r="G1056" s="165">
        <f t="shared" si="24"/>
        <v>2170</v>
      </c>
      <c r="H1056" s="130" t="s">
        <v>115</v>
      </c>
      <c r="I1056" s="119"/>
    </row>
    <row r="1057" spans="1:9" s="59" customFormat="1" ht="15.75">
      <c r="A1057" s="63" t="s">
        <v>80</v>
      </c>
      <c r="B1057" s="189" t="s">
        <v>171</v>
      </c>
      <c r="C1057" s="252">
        <f>COUNTA(C1058:C1122)</f>
        <v>65</v>
      </c>
      <c r="D1057" s="252">
        <f>COUNTA(D1058:D1122)</f>
        <v>65</v>
      </c>
      <c r="E1057" s="209">
        <f>SUM(E1058:E1122)</f>
        <v>3394019</v>
      </c>
      <c r="F1057" s="209">
        <f>SUM(F1058:F1122)</f>
        <v>16175</v>
      </c>
      <c r="G1057" s="209">
        <f>SUM(G1058:G1122)</f>
        <v>3380844</v>
      </c>
      <c r="H1057" s="191">
        <f>COUNTA(H1058:H1122)</f>
        <v>65</v>
      </c>
      <c r="I1057" s="119"/>
    </row>
    <row r="1058" spans="1:9" s="59" customFormat="1" ht="15.75">
      <c r="A1058" s="128">
        <v>1037</v>
      </c>
      <c r="B1058" s="150" t="s">
        <v>290</v>
      </c>
      <c r="C1058" s="151" t="s">
        <v>572</v>
      </c>
      <c r="D1058" s="131" t="s">
        <v>41</v>
      </c>
      <c r="E1058" s="184">
        <v>12000</v>
      </c>
      <c r="F1058" s="132">
        <v>0</v>
      </c>
      <c r="G1058" s="132">
        <f>E1058-F1058</f>
        <v>12000</v>
      </c>
      <c r="H1058" s="131" t="s">
        <v>115</v>
      </c>
      <c r="I1058" s="119">
        <v>12000</v>
      </c>
    </row>
    <row r="1059" spans="1:9" s="59" customFormat="1" ht="15.75">
      <c r="A1059" s="128">
        <v>1038</v>
      </c>
      <c r="B1059" s="150" t="s">
        <v>291</v>
      </c>
      <c r="C1059" s="151" t="s">
        <v>573</v>
      </c>
      <c r="D1059" s="131" t="s">
        <v>41</v>
      </c>
      <c r="E1059" s="184">
        <v>50400</v>
      </c>
      <c r="F1059" s="132">
        <v>400</v>
      </c>
      <c r="G1059" s="132">
        <f>E1059-F1059</f>
        <v>50000</v>
      </c>
      <c r="H1059" s="131" t="s">
        <v>115</v>
      </c>
      <c r="I1059" s="119">
        <v>50000</v>
      </c>
    </row>
    <row r="1060" spans="1:9" s="59" customFormat="1" ht="15.75">
      <c r="A1060" s="128">
        <v>1039</v>
      </c>
      <c r="B1060" s="150" t="s">
        <v>292</v>
      </c>
      <c r="C1060" s="151" t="s">
        <v>574</v>
      </c>
      <c r="D1060" s="131" t="s">
        <v>41</v>
      </c>
      <c r="E1060" s="184">
        <v>30000</v>
      </c>
      <c r="F1060" s="132">
        <v>0</v>
      </c>
      <c r="G1060" s="132">
        <f>E1060-F1060</f>
        <v>30000</v>
      </c>
      <c r="H1060" s="131" t="s">
        <v>115</v>
      </c>
      <c r="I1060" s="119">
        <v>30000</v>
      </c>
    </row>
    <row r="1061" spans="1:9" s="59" customFormat="1" ht="15.75">
      <c r="A1061" s="128">
        <v>1040</v>
      </c>
      <c r="B1061" s="150" t="s">
        <v>293</v>
      </c>
      <c r="C1061" s="151" t="s">
        <v>575</v>
      </c>
      <c r="D1061" s="131" t="s">
        <v>41</v>
      </c>
      <c r="E1061" s="184">
        <v>30000</v>
      </c>
      <c r="F1061" s="132">
        <v>0</v>
      </c>
      <c r="G1061" s="132">
        <f>E1061-F1061</f>
        <v>30000</v>
      </c>
      <c r="H1061" s="131" t="s">
        <v>115</v>
      </c>
      <c r="I1061" s="119">
        <v>30000</v>
      </c>
    </row>
    <row r="1062" spans="1:9" s="59" customFormat="1" ht="15.75">
      <c r="A1062" s="128">
        <v>1041</v>
      </c>
      <c r="B1062" s="150" t="s">
        <v>294</v>
      </c>
      <c r="C1062" s="151" t="s">
        <v>2277</v>
      </c>
      <c r="D1062" s="131" t="s">
        <v>41</v>
      </c>
      <c r="E1062" s="152">
        <v>50400</v>
      </c>
      <c r="F1062" s="132" t="s">
        <v>2566</v>
      </c>
      <c r="G1062" s="132">
        <v>50400</v>
      </c>
      <c r="H1062" s="131" t="s">
        <v>115</v>
      </c>
      <c r="I1062" s="119">
        <v>50400</v>
      </c>
    </row>
    <row r="1063" spans="1:9" s="59" customFormat="1" ht="15.75">
      <c r="A1063" s="128">
        <v>1042</v>
      </c>
      <c r="B1063" s="150" t="s">
        <v>2251</v>
      </c>
      <c r="C1063" s="151" t="s">
        <v>2278</v>
      </c>
      <c r="D1063" s="131" t="s">
        <v>41</v>
      </c>
      <c r="E1063" s="152">
        <v>20000</v>
      </c>
      <c r="F1063" s="132" t="s">
        <v>2566</v>
      </c>
      <c r="G1063" s="132">
        <v>20000</v>
      </c>
      <c r="H1063" s="131" t="s">
        <v>115</v>
      </c>
      <c r="I1063" s="119">
        <v>20000</v>
      </c>
    </row>
    <row r="1064" spans="1:9" s="59" customFormat="1" ht="15.75">
      <c r="A1064" s="128">
        <v>1043</v>
      </c>
      <c r="B1064" s="150" t="s">
        <v>295</v>
      </c>
      <c r="C1064" s="151" t="s">
        <v>2279</v>
      </c>
      <c r="D1064" s="131" t="s">
        <v>41</v>
      </c>
      <c r="E1064" s="152">
        <v>50400</v>
      </c>
      <c r="F1064" s="132" t="s">
        <v>2566</v>
      </c>
      <c r="G1064" s="132">
        <v>50400</v>
      </c>
      <c r="H1064" s="131" t="s">
        <v>115</v>
      </c>
      <c r="I1064" s="119">
        <v>50400</v>
      </c>
    </row>
    <row r="1065" spans="1:9" s="59" customFormat="1" ht="15.75">
      <c r="A1065" s="128">
        <v>1044</v>
      </c>
      <c r="B1065" s="150" t="s">
        <v>2252</v>
      </c>
      <c r="C1065" s="151" t="s">
        <v>2280</v>
      </c>
      <c r="D1065" s="131" t="s">
        <v>154</v>
      </c>
      <c r="E1065" s="152">
        <v>14000</v>
      </c>
      <c r="F1065" s="132" t="s">
        <v>2566</v>
      </c>
      <c r="G1065" s="132">
        <v>14000</v>
      </c>
      <c r="H1065" s="131" t="s">
        <v>115</v>
      </c>
      <c r="I1065" s="119">
        <v>14000</v>
      </c>
    </row>
    <row r="1066" spans="1:9" s="59" customFormat="1" ht="15.75">
      <c r="A1066" s="128">
        <v>1045</v>
      </c>
      <c r="B1066" s="150" t="s">
        <v>2253</v>
      </c>
      <c r="C1066" s="151" t="s">
        <v>2281</v>
      </c>
      <c r="D1066" s="131" t="s">
        <v>41</v>
      </c>
      <c r="E1066" s="152">
        <v>70000</v>
      </c>
      <c r="F1066" s="132">
        <v>2000</v>
      </c>
      <c r="G1066" s="132">
        <f>E1066-F1066</f>
        <v>68000</v>
      </c>
      <c r="H1066" s="131" t="s">
        <v>115</v>
      </c>
      <c r="I1066" s="119">
        <v>68000</v>
      </c>
    </row>
    <row r="1067" spans="1:9" s="59" customFormat="1" ht="15.75">
      <c r="A1067" s="128">
        <v>1046</v>
      </c>
      <c r="B1067" s="150" t="s">
        <v>302</v>
      </c>
      <c r="C1067" s="151" t="s">
        <v>2282</v>
      </c>
      <c r="D1067" s="131" t="s">
        <v>41</v>
      </c>
      <c r="E1067" s="152">
        <v>13242</v>
      </c>
      <c r="F1067" s="132" t="s">
        <v>2566</v>
      </c>
      <c r="G1067" s="132">
        <v>13242</v>
      </c>
      <c r="H1067" s="131" t="s">
        <v>115</v>
      </c>
      <c r="I1067" s="119">
        <v>13242</v>
      </c>
    </row>
    <row r="1068" spans="1:9" s="59" customFormat="1" ht="15.75">
      <c r="A1068" s="128">
        <v>1047</v>
      </c>
      <c r="B1068" s="150" t="s">
        <v>571</v>
      </c>
      <c r="C1068" s="151" t="s">
        <v>2283</v>
      </c>
      <c r="D1068" s="131" t="s">
        <v>154</v>
      </c>
      <c r="E1068" s="152">
        <v>10400</v>
      </c>
      <c r="F1068" s="132" t="s">
        <v>2566</v>
      </c>
      <c r="G1068" s="132">
        <v>10400</v>
      </c>
      <c r="H1068" s="131" t="s">
        <v>115</v>
      </c>
      <c r="I1068" s="119">
        <v>10400</v>
      </c>
    </row>
    <row r="1069" spans="1:9" s="59" customFormat="1" ht="15.75">
      <c r="A1069" s="128">
        <v>1048</v>
      </c>
      <c r="B1069" s="150" t="s">
        <v>2254</v>
      </c>
      <c r="C1069" s="151" t="s">
        <v>2284</v>
      </c>
      <c r="D1069" s="131" t="s">
        <v>41</v>
      </c>
      <c r="E1069" s="152">
        <v>2880</v>
      </c>
      <c r="F1069" s="132" t="s">
        <v>2566</v>
      </c>
      <c r="G1069" s="132">
        <v>2880</v>
      </c>
      <c r="H1069" s="131" t="s">
        <v>115</v>
      </c>
      <c r="I1069" s="119">
        <v>2880</v>
      </c>
    </row>
    <row r="1070" spans="1:9" s="59" customFormat="1" ht="15.75">
      <c r="A1070" s="128">
        <v>1049</v>
      </c>
      <c r="B1070" s="253" t="s">
        <v>296</v>
      </c>
      <c r="C1070" s="151" t="s">
        <v>2285</v>
      </c>
      <c r="D1070" s="131" t="s">
        <v>41</v>
      </c>
      <c r="E1070" s="152">
        <v>10200</v>
      </c>
      <c r="F1070" s="132" t="s">
        <v>2566</v>
      </c>
      <c r="G1070" s="132">
        <v>10200</v>
      </c>
      <c r="H1070" s="131" t="s">
        <v>115</v>
      </c>
      <c r="I1070" s="119">
        <v>10200</v>
      </c>
    </row>
    <row r="1071" spans="1:10" s="59" customFormat="1" ht="15.75">
      <c r="A1071" s="128">
        <v>1050</v>
      </c>
      <c r="B1071" s="150" t="s">
        <v>2255</v>
      </c>
      <c r="C1071" s="151" t="s">
        <v>2286</v>
      </c>
      <c r="D1071" s="131" t="s">
        <v>41</v>
      </c>
      <c r="E1071" s="152">
        <v>4703</v>
      </c>
      <c r="F1071" s="132" t="s">
        <v>2566</v>
      </c>
      <c r="G1071" s="132">
        <v>4703</v>
      </c>
      <c r="H1071" s="131" t="s">
        <v>115</v>
      </c>
      <c r="I1071" s="119">
        <v>4703</v>
      </c>
      <c r="J1071" s="59" t="s">
        <v>2569</v>
      </c>
    </row>
    <row r="1072" spans="1:9" s="59" customFormat="1" ht="15.75">
      <c r="A1072" s="128">
        <v>1051</v>
      </c>
      <c r="B1072" s="129" t="s">
        <v>299</v>
      </c>
      <c r="C1072" s="130" t="s">
        <v>2287</v>
      </c>
      <c r="D1072" s="131" t="s">
        <v>41</v>
      </c>
      <c r="E1072" s="207">
        <v>30000</v>
      </c>
      <c r="F1072" s="132" t="s">
        <v>2566</v>
      </c>
      <c r="G1072" s="132">
        <v>30000</v>
      </c>
      <c r="H1072" s="202" t="s">
        <v>298</v>
      </c>
      <c r="I1072" s="119">
        <v>30000</v>
      </c>
    </row>
    <row r="1073" spans="1:9" s="59" customFormat="1" ht="15.75">
      <c r="A1073" s="128">
        <v>1052</v>
      </c>
      <c r="B1073" s="129" t="s">
        <v>2256</v>
      </c>
      <c r="C1073" s="130" t="s">
        <v>2288</v>
      </c>
      <c r="D1073" s="131" t="s">
        <v>2335</v>
      </c>
      <c r="E1073" s="152">
        <v>18000</v>
      </c>
      <c r="F1073" s="132" t="s">
        <v>2566</v>
      </c>
      <c r="G1073" s="132">
        <v>18000</v>
      </c>
      <c r="H1073" s="131" t="s">
        <v>115</v>
      </c>
      <c r="I1073" s="119">
        <v>18000</v>
      </c>
    </row>
    <row r="1074" spans="1:9" s="59" customFormat="1" ht="15.75">
      <c r="A1074" s="128">
        <v>1053</v>
      </c>
      <c r="B1074" s="129" t="s">
        <v>300</v>
      </c>
      <c r="C1074" s="130" t="s">
        <v>2289</v>
      </c>
      <c r="D1074" s="131" t="s">
        <v>41</v>
      </c>
      <c r="E1074" s="152">
        <v>14710</v>
      </c>
      <c r="F1074" s="132" t="s">
        <v>2566</v>
      </c>
      <c r="G1074" s="132">
        <v>14710</v>
      </c>
      <c r="H1074" s="131" t="s">
        <v>115</v>
      </c>
      <c r="I1074" s="119">
        <v>14710</v>
      </c>
    </row>
    <row r="1075" spans="1:9" s="59" customFormat="1" ht="15.75">
      <c r="A1075" s="128">
        <v>1054</v>
      </c>
      <c r="B1075" s="129" t="s">
        <v>2257</v>
      </c>
      <c r="C1075" s="130" t="s">
        <v>2290</v>
      </c>
      <c r="D1075" s="131" t="s">
        <v>41</v>
      </c>
      <c r="E1075" s="152">
        <v>18872</v>
      </c>
      <c r="F1075" s="132" t="s">
        <v>2566</v>
      </c>
      <c r="G1075" s="132">
        <v>18872</v>
      </c>
      <c r="H1075" s="131" t="s">
        <v>115</v>
      </c>
      <c r="I1075" s="119">
        <v>18872</v>
      </c>
    </row>
    <row r="1076" spans="1:9" s="59" customFormat="1" ht="15.75">
      <c r="A1076" s="128">
        <v>1055</v>
      </c>
      <c r="B1076" s="129" t="s">
        <v>301</v>
      </c>
      <c r="C1076" s="130" t="s">
        <v>2291</v>
      </c>
      <c r="D1076" s="131" t="s">
        <v>41</v>
      </c>
      <c r="E1076" s="152">
        <v>10050</v>
      </c>
      <c r="F1076" s="132" t="s">
        <v>2566</v>
      </c>
      <c r="G1076" s="132">
        <v>10050</v>
      </c>
      <c r="H1076" s="131" t="s">
        <v>115</v>
      </c>
      <c r="I1076" s="119">
        <v>10050</v>
      </c>
    </row>
    <row r="1077" spans="1:9" s="59" customFormat="1" ht="15.75">
      <c r="A1077" s="128">
        <v>1056</v>
      </c>
      <c r="B1077" s="129" t="s">
        <v>2258</v>
      </c>
      <c r="C1077" s="130" t="s">
        <v>2292</v>
      </c>
      <c r="D1077" s="131" t="s">
        <v>41</v>
      </c>
      <c r="E1077" s="152">
        <v>13000</v>
      </c>
      <c r="F1077" s="132" t="s">
        <v>2566</v>
      </c>
      <c r="G1077" s="132">
        <v>13000</v>
      </c>
      <c r="H1077" s="131" t="s">
        <v>115</v>
      </c>
      <c r="I1077" s="119">
        <v>13000</v>
      </c>
    </row>
    <row r="1078" spans="1:9" s="59" customFormat="1" ht="15.75">
      <c r="A1078" s="128">
        <v>1057</v>
      </c>
      <c r="B1078" s="150" t="s">
        <v>2259</v>
      </c>
      <c r="C1078" s="130" t="s">
        <v>578</v>
      </c>
      <c r="D1078" s="131" t="s">
        <v>154</v>
      </c>
      <c r="E1078" s="152">
        <v>11000</v>
      </c>
      <c r="F1078" s="132" t="s">
        <v>2566</v>
      </c>
      <c r="G1078" s="132">
        <v>11000</v>
      </c>
      <c r="H1078" s="131" t="s">
        <v>115</v>
      </c>
      <c r="I1078" s="119">
        <v>11000</v>
      </c>
    </row>
    <row r="1079" spans="1:9" s="59" customFormat="1" ht="15.75">
      <c r="A1079" s="128">
        <v>1058</v>
      </c>
      <c r="B1079" s="129" t="s">
        <v>304</v>
      </c>
      <c r="C1079" s="254" t="s">
        <v>2293</v>
      </c>
      <c r="D1079" s="131" t="s">
        <v>154</v>
      </c>
      <c r="E1079" s="207">
        <v>12318</v>
      </c>
      <c r="F1079" s="132" t="s">
        <v>2566</v>
      </c>
      <c r="G1079" s="132">
        <v>12318</v>
      </c>
      <c r="H1079" s="202" t="s">
        <v>303</v>
      </c>
      <c r="I1079" s="119">
        <v>12318</v>
      </c>
    </row>
    <row r="1080" spans="1:9" s="59" customFormat="1" ht="15.75">
      <c r="A1080" s="128">
        <v>1059</v>
      </c>
      <c r="B1080" s="150" t="s">
        <v>2260</v>
      </c>
      <c r="C1080" s="151" t="s">
        <v>2294</v>
      </c>
      <c r="D1080" s="131" t="s">
        <v>41</v>
      </c>
      <c r="E1080" s="152">
        <v>10200</v>
      </c>
      <c r="F1080" s="132">
        <v>1200</v>
      </c>
      <c r="G1080" s="132">
        <f>E1080-F1080</f>
        <v>9000</v>
      </c>
      <c r="H1080" s="131" t="s">
        <v>115</v>
      </c>
      <c r="I1080" s="119">
        <v>9000</v>
      </c>
    </row>
    <row r="1081" spans="1:9" s="59" customFormat="1" ht="15.75">
      <c r="A1081" s="128">
        <v>1060</v>
      </c>
      <c r="B1081" s="129" t="s">
        <v>566</v>
      </c>
      <c r="C1081" s="130" t="s">
        <v>2295</v>
      </c>
      <c r="D1081" s="131" t="s">
        <v>41</v>
      </c>
      <c r="E1081" s="152">
        <v>420</v>
      </c>
      <c r="F1081" s="132"/>
      <c r="G1081" s="132">
        <f>E1081-F1081</f>
        <v>420</v>
      </c>
      <c r="H1081" s="131" t="s">
        <v>115</v>
      </c>
      <c r="I1081" s="119">
        <v>420</v>
      </c>
    </row>
    <row r="1082" spans="1:9" s="59" customFormat="1" ht="15.75">
      <c r="A1082" s="128">
        <v>1061</v>
      </c>
      <c r="B1082" s="129" t="s">
        <v>2261</v>
      </c>
      <c r="C1082" s="130" t="s">
        <v>2296</v>
      </c>
      <c r="D1082" s="131" t="s">
        <v>41</v>
      </c>
      <c r="E1082" s="152">
        <v>5200</v>
      </c>
      <c r="F1082" s="132">
        <v>200</v>
      </c>
      <c r="G1082" s="132">
        <f>E1082-F1082</f>
        <v>5000</v>
      </c>
      <c r="H1082" s="131" t="s">
        <v>115</v>
      </c>
      <c r="I1082" s="119">
        <v>5000</v>
      </c>
    </row>
    <row r="1083" spans="1:9" s="59" customFormat="1" ht="15.75">
      <c r="A1083" s="128">
        <v>1062</v>
      </c>
      <c r="B1083" s="129" t="s">
        <v>305</v>
      </c>
      <c r="C1083" s="130" t="s">
        <v>2297</v>
      </c>
      <c r="D1083" s="131" t="s">
        <v>41</v>
      </c>
      <c r="E1083" s="152">
        <v>20050</v>
      </c>
      <c r="F1083" s="132">
        <v>50</v>
      </c>
      <c r="G1083" s="132">
        <f>E1083-F1083</f>
        <v>20000</v>
      </c>
      <c r="H1083" s="131" t="s">
        <v>115</v>
      </c>
      <c r="I1083" s="119">
        <v>20000</v>
      </c>
    </row>
    <row r="1084" spans="1:9" s="59" customFormat="1" ht="15.75">
      <c r="A1084" s="128">
        <v>1063</v>
      </c>
      <c r="B1084" s="129" t="s">
        <v>306</v>
      </c>
      <c r="C1084" s="130" t="s">
        <v>2298</v>
      </c>
      <c r="D1084" s="131" t="s">
        <v>297</v>
      </c>
      <c r="E1084" s="152">
        <v>19900</v>
      </c>
      <c r="F1084" s="132" t="s">
        <v>2566</v>
      </c>
      <c r="G1084" s="132">
        <v>19900</v>
      </c>
      <c r="H1084" s="131" t="s">
        <v>115</v>
      </c>
      <c r="I1084" s="119">
        <v>19900</v>
      </c>
    </row>
    <row r="1085" spans="1:9" s="59" customFormat="1" ht="15.75">
      <c r="A1085" s="128">
        <v>1064</v>
      </c>
      <c r="B1085" s="150" t="s">
        <v>307</v>
      </c>
      <c r="C1085" s="151" t="s">
        <v>2299</v>
      </c>
      <c r="D1085" s="131" t="s">
        <v>41</v>
      </c>
      <c r="E1085" s="152">
        <v>687</v>
      </c>
      <c r="F1085" s="132" t="s">
        <v>2566</v>
      </c>
      <c r="G1085" s="132">
        <v>687</v>
      </c>
      <c r="H1085" s="131" t="s">
        <v>115</v>
      </c>
      <c r="I1085" s="119">
        <v>687</v>
      </c>
    </row>
    <row r="1086" spans="1:9" s="59" customFormat="1" ht="15.75">
      <c r="A1086" s="128">
        <v>1065</v>
      </c>
      <c r="B1086" s="255" t="s">
        <v>308</v>
      </c>
      <c r="C1086" s="130" t="s">
        <v>2300</v>
      </c>
      <c r="D1086" s="131" t="s">
        <v>41</v>
      </c>
      <c r="E1086" s="207">
        <v>180400</v>
      </c>
      <c r="F1086" s="132">
        <v>400</v>
      </c>
      <c r="G1086" s="132">
        <f>E1086-F1086</f>
        <v>180000</v>
      </c>
      <c r="H1086" s="202" t="s">
        <v>298</v>
      </c>
      <c r="I1086" s="119">
        <v>180000</v>
      </c>
    </row>
    <row r="1087" spans="1:9" s="59" customFormat="1" ht="15.75">
      <c r="A1087" s="128">
        <v>1066</v>
      </c>
      <c r="B1087" s="129" t="s">
        <v>2262</v>
      </c>
      <c r="C1087" s="130" t="s">
        <v>576</v>
      </c>
      <c r="D1087" s="131" t="s">
        <v>297</v>
      </c>
      <c r="E1087" s="152">
        <v>40000</v>
      </c>
      <c r="F1087" s="132" t="s">
        <v>2566</v>
      </c>
      <c r="G1087" s="132">
        <v>40000</v>
      </c>
      <c r="H1087" s="131" t="s">
        <v>115</v>
      </c>
      <c r="I1087" s="119">
        <v>40000</v>
      </c>
    </row>
    <row r="1088" spans="1:9" s="59" customFormat="1" ht="15.75">
      <c r="A1088" s="128">
        <v>1067</v>
      </c>
      <c r="B1088" s="129" t="s">
        <v>309</v>
      </c>
      <c r="C1088" s="130" t="s">
        <v>2301</v>
      </c>
      <c r="D1088" s="131" t="s">
        <v>41</v>
      </c>
      <c r="E1088" s="152">
        <v>29100</v>
      </c>
      <c r="F1088" s="132" t="s">
        <v>2566</v>
      </c>
      <c r="G1088" s="132">
        <v>29100</v>
      </c>
      <c r="H1088" s="131" t="s">
        <v>115</v>
      </c>
      <c r="I1088" s="119">
        <v>29100</v>
      </c>
    </row>
    <row r="1089" spans="1:9" s="59" customFormat="1" ht="15.75">
      <c r="A1089" s="128">
        <v>1068</v>
      </c>
      <c r="B1089" s="129" t="s">
        <v>309</v>
      </c>
      <c r="C1089" s="130" t="s">
        <v>2302</v>
      </c>
      <c r="D1089" s="131" t="s">
        <v>41</v>
      </c>
      <c r="E1089" s="152">
        <v>12200</v>
      </c>
      <c r="F1089" s="132">
        <v>200</v>
      </c>
      <c r="G1089" s="132">
        <f>E1089-F1089</f>
        <v>12000</v>
      </c>
      <c r="H1089" s="131" t="s">
        <v>115</v>
      </c>
      <c r="I1089" s="119">
        <v>12000</v>
      </c>
    </row>
    <row r="1090" spans="1:9" s="59" customFormat="1" ht="15.75">
      <c r="A1090" s="128">
        <v>1069</v>
      </c>
      <c r="B1090" s="129" t="s">
        <v>310</v>
      </c>
      <c r="C1090" s="130" t="s">
        <v>2303</v>
      </c>
      <c r="D1090" s="131" t="s">
        <v>154</v>
      </c>
      <c r="E1090" s="152">
        <v>47000</v>
      </c>
      <c r="F1090" s="132">
        <v>4500</v>
      </c>
      <c r="G1090" s="132">
        <f>E1090-F1090</f>
        <v>42500</v>
      </c>
      <c r="H1090" s="131" t="s">
        <v>115</v>
      </c>
      <c r="I1090" s="119">
        <v>42500</v>
      </c>
    </row>
    <row r="1091" spans="1:9" s="59" customFormat="1" ht="15.75">
      <c r="A1091" s="128">
        <v>1070</v>
      </c>
      <c r="B1091" s="150" t="s">
        <v>311</v>
      </c>
      <c r="C1091" s="151" t="s">
        <v>2304</v>
      </c>
      <c r="D1091" s="131" t="s">
        <v>297</v>
      </c>
      <c r="E1091" s="152">
        <v>11025</v>
      </c>
      <c r="F1091" s="132">
        <v>1025</v>
      </c>
      <c r="G1091" s="132">
        <f>E1091-F1091</f>
        <v>10000</v>
      </c>
      <c r="H1091" s="131" t="s">
        <v>115</v>
      </c>
      <c r="I1091" s="119">
        <v>10000</v>
      </c>
    </row>
    <row r="1092" spans="1:9" s="59" customFormat="1" ht="15.75">
      <c r="A1092" s="128">
        <v>1071</v>
      </c>
      <c r="B1092" s="129" t="s">
        <v>312</v>
      </c>
      <c r="C1092" s="130" t="s">
        <v>2305</v>
      </c>
      <c r="D1092" s="131" t="s">
        <v>297</v>
      </c>
      <c r="E1092" s="152">
        <v>730</v>
      </c>
      <c r="F1092" s="132" t="s">
        <v>2566</v>
      </c>
      <c r="G1092" s="132">
        <v>730</v>
      </c>
      <c r="H1092" s="202" t="s">
        <v>298</v>
      </c>
      <c r="I1092" s="119">
        <v>730</v>
      </c>
    </row>
    <row r="1093" spans="1:9" s="59" customFormat="1" ht="15.75">
      <c r="A1093" s="128">
        <v>1072</v>
      </c>
      <c r="B1093" s="129" t="s">
        <v>2263</v>
      </c>
      <c r="C1093" s="130" t="s">
        <v>2306</v>
      </c>
      <c r="D1093" s="131" t="s">
        <v>297</v>
      </c>
      <c r="E1093" s="152">
        <v>30200</v>
      </c>
      <c r="F1093" s="132">
        <v>200</v>
      </c>
      <c r="G1093" s="132">
        <f>E1093-F1093</f>
        <v>30000</v>
      </c>
      <c r="H1093" s="131" t="s">
        <v>115</v>
      </c>
      <c r="I1093" s="119">
        <v>30000</v>
      </c>
    </row>
    <row r="1094" spans="1:9" s="59" customFormat="1" ht="15.75">
      <c r="A1094" s="128">
        <v>1073</v>
      </c>
      <c r="B1094" s="129" t="s">
        <v>2264</v>
      </c>
      <c r="C1094" s="130" t="s">
        <v>2307</v>
      </c>
      <c r="D1094" s="131" t="s">
        <v>297</v>
      </c>
      <c r="E1094" s="152">
        <v>24400</v>
      </c>
      <c r="F1094" s="132">
        <v>400</v>
      </c>
      <c r="G1094" s="132">
        <f>E1094-F1094</f>
        <v>24000</v>
      </c>
      <c r="H1094" s="131" t="s">
        <v>115</v>
      </c>
      <c r="I1094" s="119">
        <v>24000</v>
      </c>
    </row>
    <row r="1095" spans="1:9" s="59" customFormat="1" ht="15.75">
      <c r="A1095" s="128">
        <v>1074</v>
      </c>
      <c r="B1095" s="129" t="s">
        <v>313</v>
      </c>
      <c r="C1095" s="130" t="s">
        <v>2308</v>
      </c>
      <c r="D1095" s="131" t="s">
        <v>297</v>
      </c>
      <c r="E1095" s="152">
        <v>100400</v>
      </c>
      <c r="F1095" s="132" t="s">
        <v>2566</v>
      </c>
      <c r="G1095" s="132">
        <v>100400</v>
      </c>
      <c r="H1095" s="131" t="s">
        <v>115</v>
      </c>
      <c r="I1095" s="119">
        <v>100400</v>
      </c>
    </row>
    <row r="1096" spans="1:9" s="59" customFormat="1" ht="15.75">
      <c r="A1096" s="128">
        <v>1075</v>
      </c>
      <c r="B1096" s="129" t="s">
        <v>2265</v>
      </c>
      <c r="C1096" s="130" t="s">
        <v>2309</v>
      </c>
      <c r="D1096" s="131" t="s">
        <v>297</v>
      </c>
      <c r="E1096" s="152">
        <v>80400</v>
      </c>
      <c r="F1096" s="132">
        <v>400</v>
      </c>
      <c r="G1096" s="132">
        <f>E1096-F1096</f>
        <v>80000</v>
      </c>
      <c r="H1096" s="131" t="s">
        <v>115</v>
      </c>
      <c r="I1096" s="119">
        <v>80000</v>
      </c>
    </row>
    <row r="1097" spans="1:9" s="59" customFormat="1" ht="15.75">
      <c r="A1097" s="128">
        <v>1076</v>
      </c>
      <c r="B1097" s="150" t="s">
        <v>262</v>
      </c>
      <c r="C1097" s="151" t="s">
        <v>2310</v>
      </c>
      <c r="D1097" s="131" t="s">
        <v>297</v>
      </c>
      <c r="E1097" s="152">
        <v>16400</v>
      </c>
      <c r="F1097" s="132">
        <v>400</v>
      </c>
      <c r="G1097" s="132">
        <f>E1097-F1097</f>
        <v>16000</v>
      </c>
      <c r="H1097" s="131" t="s">
        <v>115</v>
      </c>
      <c r="I1097" s="119">
        <v>16000</v>
      </c>
    </row>
    <row r="1098" spans="1:9" s="59" customFormat="1" ht="15.75">
      <c r="A1098" s="128">
        <v>1077</v>
      </c>
      <c r="B1098" s="255" t="s">
        <v>2266</v>
      </c>
      <c r="C1098" s="130" t="s">
        <v>2311</v>
      </c>
      <c r="D1098" s="131" t="s">
        <v>297</v>
      </c>
      <c r="E1098" s="207">
        <v>20400</v>
      </c>
      <c r="F1098" s="132">
        <v>400</v>
      </c>
      <c r="G1098" s="132">
        <f>E1098-F1098</f>
        <v>20000</v>
      </c>
      <c r="H1098" s="202" t="s">
        <v>298</v>
      </c>
      <c r="I1098" s="119">
        <v>20000</v>
      </c>
    </row>
    <row r="1099" spans="1:9" s="59" customFormat="1" ht="15.75">
      <c r="A1099" s="128">
        <v>1078</v>
      </c>
      <c r="B1099" s="129" t="s">
        <v>2267</v>
      </c>
      <c r="C1099" s="130" t="s">
        <v>2312</v>
      </c>
      <c r="D1099" s="131" t="s">
        <v>297</v>
      </c>
      <c r="E1099" s="152">
        <v>15400</v>
      </c>
      <c r="F1099" s="132">
        <v>400</v>
      </c>
      <c r="G1099" s="132">
        <f>E1099-F1099</f>
        <v>15000</v>
      </c>
      <c r="H1099" s="131" t="s">
        <v>115</v>
      </c>
      <c r="I1099" s="119">
        <v>15000</v>
      </c>
    </row>
    <row r="1100" spans="1:9" s="59" customFormat="1" ht="15.75">
      <c r="A1100" s="128">
        <v>1079</v>
      </c>
      <c r="B1100" s="129" t="s">
        <v>314</v>
      </c>
      <c r="C1100" s="130" t="s">
        <v>2313</v>
      </c>
      <c r="D1100" s="131" t="s">
        <v>297</v>
      </c>
      <c r="E1100" s="152">
        <v>6500</v>
      </c>
      <c r="F1100" s="132" t="s">
        <v>2566</v>
      </c>
      <c r="G1100" s="132">
        <v>6500</v>
      </c>
      <c r="H1100" s="131" t="s">
        <v>115</v>
      </c>
      <c r="I1100" s="119">
        <v>6500</v>
      </c>
    </row>
    <row r="1101" spans="1:9" s="59" customFormat="1" ht="15.75">
      <c r="A1101" s="128">
        <v>1080</v>
      </c>
      <c r="B1101" s="129" t="s">
        <v>315</v>
      </c>
      <c r="C1101" s="130" t="s">
        <v>2314</v>
      </c>
      <c r="D1101" s="131" t="s">
        <v>297</v>
      </c>
      <c r="E1101" s="152">
        <v>5200</v>
      </c>
      <c r="F1101" s="132" t="s">
        <v>2566</v>
      </c>
      <c r="G1101" s="132">
        <v>5200</v>
      </c>
      <c r="H1101" s="131" t="s">
        <v>115</v>
      </c>
      <c r="I1101" s="119">
        <v>5200</v>
      </c>
    </row>
    <row r="1102" spans="1:9" s="59" customFormat="1" ht="15.75">
      <c r="A1102" s="128">
        <v>1081</v>
      </c>
      <c r="B1102" s="129" t="s">
        <v>2268</v>
      </c>
      <c r="C1102" s="130" t="s">
        <v>2315</v>
      </c>
      <c r="D1102" s="131" t="s">
        <v>297</v>
      </c>
      <c r="E1102" s="152">
        <v>6200</v>
      </c>
      <c r="F1102" s="132">
        <v>200</v>
      </c>
      <c r="G1102" s="132">
        <f>E1102-F1102</f>
        <v>6000</v>
      </c>
      <c r="H1102" s="131" t="s">
        <v>115</v>
      </c>
      <c r="I1102" s="119">
        <v>6000</v>
      </c>
    </row>
    <row r="1103" spans="1:9" s="59" customFormat="1" ht="15.75">
      <c r="A1103" s="128">
        <v>1082</v>
      </c>
      <c r="B1103" s="129" t="s">
        <v>2269</v>
      </c>
      <c r="C1103" s="130" t="s">
        <v>2316</v>
      </c>
      <c r="D1103" s="131" t="s">
        <v>297</v>
      </c>
      <c r="E1103" s="152">
        <v>42200</v>
      </c>
      <c r="F1103" s="132">
        <v>200</v>
      </c>
      <c r="G1103" s="132">
        <f>E1103-F1103</f>
        <v>42000</v>
      </c>
      <c r="H1103" s="131" t="s">
        <v>115</v>
      </c>
      <c r="I1103" s="119">
        <v>42000</v>
      </c>
    </row>
    <row r="1104" spans="1:9" s="59" customFormat="1" ht="15.75">
      <c r="A1104" s="128">
        <v>1083</v>
      </c>
      <c r="B1104" s="129" t="s">
        <v>2270</v>
      </c>
      <c r="C1104" s="130" t="s">
        <v>2317</v>
      </c>
      <c r="D1104" s="131" t="s">
        <v>297</v>
      </c>
      <c r="E1104" s="152">
        <v>20000</v>
      </c>
      <c r="F1104" s="132">
        <v>200</v>
      </c>
      <c r="G1104" s="132">
        <f>E1104-F1104</f>
        <v>19800</v>
      </c>
      <c r="H1104" s="131" t="s">
        <v>115</v>
      </c>
      <c r="I1104" s="119">
        <v>19800</v>
      </c>
    </row>
    <row r="1105" spans="1:9" s="59" customFormat="1" ht="15.75">
      <c r="A1105" s="128">
        <v>1084</v>
      </c>
      <c r="B1105" s="129" t="s">
        <v>316</v>
      </c>
      <c r="C1105" s="151" t="s">
        <v>2318</v>
      </c>
      <c r="D1105" s="131" t="s">
        <v>297</v>
      </c>
      <c r="E1105" s="152">
        <v>20000</v>
      </c>
      <c r="F1105" s="132" t="s">
        <v>2566</v>
      </c>
      <c r="G1105" s="132">
        <v>20000</v>
      </c>
      <c r="H1105" s="131" t="s">
        <v>115</v>
      </c>
      <c r="I1105" s="119">
        <v>20000</v>
      </c>
    </row>
    <row r="1106" spans="1:9" s="59" customFormat="1" ht="15.75">
      <c r="A1106" s="128">
        <v>1085</v>
      </c>
      <c r="B1106" s="129" t="s">
        <v>312</v>
      </c>
      <c r="C1106" s="130" t="s">
        <v>2319</v>
      </c>
      <c r="D1106" s="131" t="s">
        <v>297</v>
      </c>
      <c r="E1106" s="152">
        <v>200</v>
      </c>
      <c r="F1106" s="132" t="s">
        <v>2566</v>
      </c>
      <c r="G1106" s="132">
        <v>200</v>
      </c>
      <c r="H1106" s="131" t="s">
        <v>115</v>
      </c>
      <c r="I1106" s="119">
        <v>200</v>
      </c>
    </row>
    <row r="1107" spans="1:9" s="59" customFormat="1" ht="15.75">
      <c r="A1107" s="128">
        <v>1086</v>
      </c>
      <c r="B1107" s="129" t="s">
        <v>317</v>
      </c>
      <c r="C1107" s="130" t="s">
        <v>2320</v>
      </c>
      <c r="D1107" s="131" t="s">
        <v>154</v>
      </c>
      <c r="E1107" s="152">
        <v>7800</v>
      </c>
      <c r="F1107" s="132">
        <v>1000</v>
      </c>
      <c r="G1107" s="132">
        <f>E1107-F1107</f>
        <v>6800</v>
      </c>
      <c r="H1107" s="131" t="s">
        <v>115</v>
      </c>
      <c r="I1107" s="119">
        <v>6800</v>
      </c>
    </row>
    <row r="1108" spans="1:9" s="59" customFormat="1" ht="15.75">
      <c r="A1108" s="128">
        <v>1087</v>
      </c>
      <c r="B1108" s="129" t="s">
        <v>464</v>
      </c>
      <c r="C1108" s="130" t="s">
        <v>2321</v>
      </c>
      <c r="D1108" s="131" t="s">
        <v>803</v>
      </c>
      <c r="E1108" s="152">
        <v>53542</v>
      </c>
      <c r="F1108" s="132">
        <v>2000</v>
      </c>
      <c r="G1108" s="132">
        <v>51542</v>
      </c>
      <c r="H1108" s="131" t="s">
        <v>115</v>
      </c>
      <c r="I1108" s="119">
        <v>51542</v>
      </c>
    </row>
    <row r="1109" spans="1:9" s="59" customFormat="1" ht="15.75">
      <c r="A1109" s="128">
        <v>1088</v>
      </c>
      <c r="B1109" s="129" t="s">
        <v>318</v>
      </c>
      <c r="C1109" s="130" t="s">
        <v>2322</v>
      </c>
      <c r="D1109" s="131" t="s">
        <v>297</v>
      </c>
      <c r="E1109" s="152">
        <v>1450000</v>
      </c>
      <c r="F1109" s="132" t="s">
        <v>2566</v>
      </c>
      <c r="G1109" s="132">
        <v>1450000</v>
      </c>
      <c r="H1109" s="131" t="s">
        <v>115</v>
      </c>
      <c r="I1109" s="119">
        <v>1450000</v>
      </c>
    </row>
    <row r="1110" spans="1:9" s="59" customFormat="1" ht="15.75">
      <c r="A1110" s="128">
        <v>1089</v>
      </c>
      <c r="B1110" s="150" t="s">
        <v>565</v>
      </c>
      <c r="C1110" s="151" t="s">
        <v>2323</v>
      </c>
      <c r="D1110" s="131" t="s">
        <v>803</v>
      </c>
      <c r="E1110" s="152">
        <v>32600</v>
      </c>
      <c r="F1110" s="132" t="s">
        <v>2567</v>
      </c>
      <c r="G1110" s="132">
        <v>35600</v>
      </c>
      <c r="H1110" s="131" t="s">
        <v>115</v>
      </c>
      <c r="I1110" s="119">
        <v>35600</v>
      </c>
    </row>
    <row r="1111" spans="1:9" s="59" customFormat="1" ht="15.75">
      <c r="A1111" s="128">
        <v>1090</v>
      </c>
      <c r="B1111" s="129" t="s">
        <v>570</v>
      </c>
      <c r="C1111" s="130" t="s">
        <v>2324</v>
      </c>
      <c r="D1111" s="131" t="s">
        <v>297</v>
      </c>
      <c r="E1111" s="152">
        <v>300400</v>
      </c>
      <c r="F1111" s="132">
        <v>400</v>
      </c>
      <c r="G1111" s="132">
        <v>300000</v>
      </c>
      <c r="H1111" s="202" t="s">
        <v>298</v>
      </c>
      <c r="I1111" s="119">
        <v>300000</v>
      </c>
    </row>
    <row r="1112" spans="1:9" s="59" customFormat="1" ht="15.75">
      <c r="A1112" s="128">
        <v>1091</v>
      </c>
      <c r="B1112" s="129" t="s">
        <v>569</v>
      </c>
      <c r="C1112" s="130" t="s">
        <v>2325</v>
      </c>
      <c r="D1112" s="131" t="s">
        <v>41</v>
      </c>
      <c r="E1112" s="152">
        <v>50400</v>
      </c>
      <c r="F1112" s="132" t="s">
        <v>2566</v>
      </c>
      <c r="G1112" s="132">
        <v>50400</v>
      </c>
      <c r="H1112" s="131" t="s">
        <v>115</v>
      </c>
      <c r="I1112" s="119">
        <v>50400</v>
      </c>
    </row>
    <row r="1113" spans="1:9" s="59" customFormat="1" ht="17.25" customHeight="1">
      <c r="A1113" s="128">
        <v>1092</v>
      </c>
      <c r="B1113" s="129" t="s">
        <v>568</v>
      </c>
      <c r="C1113" s="151" t="s">
        <v>2326</v>
      </c>
      <c r="D1113" s="131" t="s">
        <v>297</v>
      </c>
      <c r="E1113" s="165">
        <v>24168</v>
      </c>
      <c r="F1113" s="132" t="s">
        <v>2566</v>
      </c>
      <c r="G1113" s="132">
        <v>24168</v>
      </c>
      <c r="H1113" s="131" t="s">
        <v>115</v>
      </c>
      <c r="I1113" s="119">
        <v>24168</v>
      </c>
    </row>
    <row r="1114" spans="1:9" s="59" customFormat="1" ht="15" customHeight="1">
      <c r="A1114" s="128">
        <v>1093</v>
      </c>
      <c r="B1114" s="129" t="s">
        <v>567</v>
      </c>
      <c r="C1114" s="151" t="s">
        <v>577</v>
      </c>
      <c r="D1114" s="131" t="s">
        <v>803</v>
      </c>
      <c r="E1114" s="165">
        <v>11380</v>
      </c>
      <c r="F1114" s="132" t="s">
        <v>2566</v>
      </c>
      <c r="G1114" s="132">
        <v>11380</v>
      </c>
      <c r="H1114" s="131" t="s">
        <v>115</v>
      </c>
      <c r="I1114" s="119">
        <v>11380</v>
      </c>
    </row>
    <row r="1115" spans="1:9" s="59" customFormat="1" ht="15.75">
      <c r="A1115" s="128">
        <v>1094</v>
      </c>
      <c r="B1115" s="129" t="s">
        <v>338</v>
      </c>
      <c r="C1115" s="151" t="s">
        <v>2327</v>
      </c>
      <c r="D1115" s="131" t="s">
        <v>2336</v>
      </c>
      <c r="E1115" s="165">
        <v>28815</v>
      </c>
      <c r="F1115" s="132" t="s">
        <v>2566</v>
      </c>
      <c r="G1115" s="132">
        <v>28815</v>
      </c>
      <c r="H1115" s="131" t="s">
        <v>115</v>
      </c>
      <c r="I1115" s="119">
        <v>28815</v>
      </c>
    </row>
    <row r="1116" spans="1:9" s="59" customFormat="1" ht="15.75">
      <c r="A1116" s="128">
        <v>1095</v>
      </c>
      <c r="B1116" s="129" t="s">
        <v>338</v>
      </c>
      <c r="C1116" s="151" t="s">
        <v>2328</v>
      </c>
      <c r="D1116" s="131" t="s">
        <v>2250</v>
      </c>
      <c r="E1116" s="165">
        <v>38920</v>
      </c>
      <c r="F1116" s="132" t="s">
        <v>2566</v>
      </c>
      <c r="G1116" s="132">
        <v>38920</v>
      </c>
      <c r="H1116" s="131" t="s">
        <v>115</v>
      </c>
      <c r="I1116" s="119">
        <v>38920</v>
      </c>
    </row>
    <row r="1117" spans="1:9" s="59" customFormat="1" ht="15.75">
      <c r="A1117" s="128">
        <v>1096</v>
      </c>
      <c r="B1117" s="129" t="s">
        <v>2271</v>
      </c>
      <c r="C1117" s="151" t="s">
        <v>2329</v>
      </c>
      <c r="D1117" s="131" t="s">
        <v>2250</v>
      </c>
      <c r="E1117" s="165">
        <v>13000</v>
      </c>
      <c r="F1117" s="132" t="s">
        <v>2566</v>
      </c>
      <c r="G1117" s="132">
        <v>13000</v>
      </c>
      <c r="H1117" s="131" t="s">
        <v>115</v>
      </c>
      <c r="I1117" s="119">
        <v>13000</v>
      </c>
    </row>
    <row r="1118" spans="1:9" s="59" customFormat="1" ht="15.75">
      <c r="A1118" s="128">
        <v>1097</v>
      </c>
      <c r="B1118" s="129" t="s">
        <v>2272</v>
      </c>
      <c r="C1118" s="151" t="s">
        <v>2330</v>
      </c>
      <c r="D1118" s="131" t="s">
        <v>2250</v>
      </c>
      <c r="E1118" s="165">
        <v>10000</v>
      </c>
      <c r="F1118" s="132" t="s">
        <v>2566</v>
      </c>
      <c r="G1118" s="132">
        <v>10000</v>
      </c>
      <c r="H1118" s="131" t="s">
        <v>115</v>
      </c>
      <c r="I1118" s="119">
        <v>10000</v>
      </c>
    </row>
    <row r="1119" spans="1:9" s="59" customFormat="1" ht="15.75">
      <c r="A1119" s="128">
        <v>1098</v>
      </c>
      <c r="B1119" s="129" t="s">
        <v>2273</v>
      </c>
      <c r="C1119" s="151" t="s">
        <v>2331</v>
      </c>
      <c r="D1119" s="131" t="s">
        <v>2250</v>
      </c>
      <c r="E1119" s="165">
        <v>14300</v>
      </c>
      <c r="F1119" s="132" t="s">
        <v>2566</v>
      </c>
      <c r="G1119" s="132">
        <v>14300</v>
      </c>
      <c r="H1119" s="131" t="s">
        <v>115</v>
      </c>
      <c r="I1119" s="119">
        <v>14300</v>
      </c>
    </row>
    <row r="1120" spans="1:9" s="59" customFormat="1" ht="15.75">
      <c r="A1120" s="128">
        <v>1099</v>
      </c>
      <c r="B1120" s="129" t="s">
        <v>2274</v>
      </c>
      <c r="C1120" s="151" t="s">
        <v>2332</v>
      </c>
      <c r="D1120" s="131" t="s">
        <v>2250</v>
      </c>
      <c r="E1120" s="165">
        <v>5000</v>
      </c>
      <c r="F1120" s="132" t="s">
        <v>2566</v>
      </c>
      <c r="G1120" s="132">
        <v>5000</v>
      </c>
      <c r="H1120" s="131" t="s">
        <v>115</v>
      </c>
      <c r="I1120" s="119">
        <v>5000</v>
      </c>
    </row>
    <row r="1121" spans="1:9" s="59" customFormat="1" ht="15.75">
      <c r="A1121" s="128">
        <v>1100</v>
      </c>
      <c r="B1121" s="129" t="s">
        <v>2275</v>
      </c>
      <c r="C1121" s="151" t="s">
        <v>2333</v>
      </c>
      <c r="D1121" s="131" t="s">
        <v>2250</v>
      </c>
      <c r="E1121" s="165">
        <v>7800</v>
      </c>
      <c r="F1121" s="132" t="s">
        <v>2566</v>
      </c>
      <c r="G1121" s="132">
        <v>7800</v>
      </c>
      <c r="H1121" s="131" t="s">
        <v>115</v>
      </c>
      <c r="I1121" s="119">
        <v>7800</v>
      </c>
    </row>
    <row r="1122" spans="1:9" s="59" customFormat="1" ht="15.75">
      <c r="A1122" s="128">
        <v>1101</v>
      </c>
      <c r="B1122" s="129" t="s">
        <v>2276</v>
      </c>
      <c r="C1122" s="151" t="s">
        <v>2334</v>
      </c>
      <c r="D1122" s="131" t="s">
        <v>41</v>
      </c>
      <c r="E1122" s="165">
        <v>84507</v>
      </c>
      <c r="F1122" s="132" t="s">
        <v>2566</v>
      </c>
      <c r="G1122" s="132">
        <v>84507</v>
      </c>
      <c r="H1122" s="131" t="s">
        <v>115</v>
      </c>
      <c r="I1122" s="119">
        <v>84507</v>
      </c>
    </row>
    <row r="1123" spans="1:9" s="59" customFormat="1" ht="15.75">
      <c r="A1123" s="128" t="s">
        <v>80</v>
      </c>
      <c r="B1123" s="189" t="s">
        <v>172</v>
      </c>
      <c r="C1123" s="117">
        <v>69</v>
      </c>
      <c r="D1123" s="117">
        <f>COUNTA(D1124:D1193)</f>
        <v>69</v>
      </c>
      <c r="E1123" s="190">
        <f>SUM(E1124:E1193)</f>
        <v>2920097</v>
      </c>
      <c r="F1123" s="209">
        <f>SUM(F1124:F1193)</f>
        <v>11000</v>
      </c>
      <c r="G1123" s="209">
        <f>SUM(G1124:G1193)</f>
        <v>2909097</v>
      </c>
      <c r="H1123" s="191">
        <f>COUNTA(H1124:H1193)</f>
        <v>69</v>
      </c>
      <c r="I1123" s="119">
        <f>SUM(I1058:I1122)</f>
        <v>3380844</v>
      </c>
    </row>
    <row r="1124" spans="1:9" s="59" customFormat="1" ht="15.75">
      <c r="A1124" s="128">
        <v>1102</v>
      </c>
      <c r="B1124" s="150" t="s">
        <v>424</v>
      </c>
      <c r="C1124" s="151" t="s">
        <v>1313</v>
      </c>
      <c r="D1124" s="131" t="s">
        <v>41</v>
      </c>
      <c r="E1124" s="152">
        <v>19690</v>
      </c>
      <c r="F1124" s="165">
        <v>0</v>
      </c>
      <c r="G1124" s="132">
        <f>E1124-F1124</f>
        <v>19690</v>
      </c>
      <c r="H1124" s="131" t="s">
        <v>115</v>
      </c>
      <c r="I1124" s="119">
        <v>655</v>
      </c>
    </row>
    <row r="1125" spans="1:9" s="59" customFormat="1" ht="15.75">
      <c r="A1125" s="128">
        <v>1103</v>
      </c>
      <c r="B1125" s="150" t="s">
        <v>425</v>
      </c>
      <c r="C1125" s="151" t="s">
        <v>1314</v>
      </c>
      <c r="D1125" s="131" t="s">
        <v>41</v>
      </c>
      <c r="E1125" s="152">
        <v>19900</v>
      </c>
      <c r="F1125" s="165">
        <v>0</v>
      </c>
      <c r="G1125" s="132">
        <f aca="true" t="shared" si="25" ref="G1125:G1188">E1125-F1125</f>
        <v>19900</v>
      </c>
      <c r="H1125" s="131" t="s">
        <v>115</v>
      </c>
      <c r="I1125" s="119">
        <v>22450</v>
      </c>
    </row>
    <row r="1126" spans="1:9" s="59" customFormat="1" ht="15.75">
      <c r="A1126" s="128">
        <v>1104</v>
      </c>
      <c r="B1126" s="150" t="s">
        <v>426</v>
      </c>
      <c r="C1126" s="151" t="s">
        <v>1315</v>
      </c>
      <c r="D1126" s="131" t="s">
        <v>41</v>
      </c>
      <c r="E1126" s="152">
        <v>19900</v>
      </c>
      <c r="F1126" s="165">
        <v>0</v>
      </c>
      <c r="G1126" s="132">
        <f t="shared" si="25"/>
        <v>19900</v>
      </c>
      <c r="H1126" s="131" t="s">
        <v>115</v>
      </c>
      <c r="I1126" s="119">
        <v>1000</v>
      </c>
    </row>
    <row r="1127" spans="1:9" s="59" customFormat="1" ht="15.75">
      <c r="A1127" s="128">
        <v>1105</v>
      </c>
      <c r="B1127" s="150" t="s">
        <v>427</v>
      </c>
      <c r="C1127" s="151" t="s">
        <v>1316</v>
      </c>
      <c r="D1127" s="131" t="s">
        <v>41</v>
      </c>
      <c r="E1127" s="152">
        <v>20000</v>
      </c>
      <c r="F1127" s="165">
        <v>0</v>
      </c>
      <c r="G1127" s="132">
        <f t="shared" si="25"/>
        <v>20000</v>
      </c>
      <c r="H1127" s="131" t="s">
        <v>115</v>
      </c>
      <c r="I1127" s="119">
        <v>33000</v>
      </c>
    </row>
    <row r="1128" spans="1:9" s="59" customFormat="1" ht="15.75">
      <c r="A1128" s="128">
        <v>1106</v>
      </c>
      <c r="B1128" s="150" t="s">
        <v>1317</v>
      </c>
      <c r="C1128" s="151" t="s">
        <v>1318</v>
      </c>
      <c r="D1128" s="131" t="s">
        <v>41</v>
      </c>
      <c r="E1128" s="152">
        <v>1770</v>
      </c>
      <c r="F1128" s="165">
        <v>0</v>
      </c>
      <c r="G1128" s="132">
        <f t="shared" si="25"/>
        <v>1770</v>
      </c>
      <c r="H1128" s="131" t="s">
        <v>115</v>
      </c>
      <c r="I1128" s="119">
        <v>750</v>
      </c>
    </row>
    <row r="1129" spans="1:9" s="59" customFormat="1" ht="15.75">
      <c r="A1129" s="128">
        <v>1107</v>
      </c>
      <c r="B1129" s="150" t="s">
        <v>428</v>
      </c>
      <c r="C1129" s="151" t="s">
        <v>1319</v>
      </c>
      <c r="D1129" s="131" t="s">
        <v>41</v>
      </c>
      <c r="E1129" s="152">
        <v>620</v>
      </c>
      <c r="F1129" s="165">
        <v>0</v>
      </c>
      <c r="G1129" s="132">
        <f t="shared" si="25"/>
        <v>620</v>
      </c>
      <c r="H1129" s="131" t="s">
        <v>115</v>
      </c>
      <c r="I1129" s="119">
        <v>4277</v>
      </c>
    </row>
    <row r="1130" spans="1:9" s="59" customFormat="1" ht="15.75">
      <c r="A1130" s="128">
        <v>1108</v>
      </c>
      <c r="B1130" s="150" t="s">
        <v>564</v>
      </c>
      <c r="C1130" s="151" t="s">
        <v>1320</v>
      </c>
      <c r="D1130" s="131" t="s">
        <v>41</v>
      </c>
      <c r="E1130" s="256">
        <v>129091</v>
      </c>
      <c r="F1130" s="165">
        <v>0</v>
      </c>
      <c r="G1130" s="132">
        <f t="shared" si="25"/>
        <v>129091</v>
      </c>
      <c r="H1130" s="131" t="s">
        <v>115</v>
      </c>
      <c r="I1130" s="119">
        <v>500</v>
      </c>
    </row>
    <row r="1131" spans="1:9" s="59" customFormat="1" ht="15.75">
      <c r="A1131" s="128">
        <v>1109</v>
      </c>
      <c r="B1131" s="150" t="s">
        <v>1321</v>
      </c>
      <c r="C1131" s="151" t="s">
        <v>1322</v>
      </c>
      <c r="D1131" s="131" t="s">
        <v>41</v>
      </c>
      <c r="E1131" s="152">
        <v>950</v>
      </c>
      <c r="F1131" s="165">
        <v>0</v>
      </c>
      <c r="G1131" s="132">
        <f t="shared" si="25"/>
        <v>950</v>
      </c>
      <c r="H1131" s="131" t="s">
        <v>115</v>
      </c>
      <c r="I1131" s="119">
        <v>9200</v>
      </c>
    </row>
    <row r="1132" spans="1:9" s="59" customFormat="1" ht="15.75">
      <c r="A1132" s="128">
        <v>1110</v>
      </c>
      <c r="B1132" s="150" t="s">
        <v>429</v>
      </c>
      <c r="C1132" s="151" t="s">
        <v>1323</v>
      </c>
      <c r="D1132" s="131" t="s">
        <v>41</v>
      </c>
      <c r="E1132" s="152">
        <v>10190</v>
      </c>
      <c r="F1132" s="165">
        <v>0</v>
      </c>
      <c r="G1132" s="132">
        <f t="shared" si="25"/>
        <v>10190</v>
      </c>
      <c r="H1132" s="131" t="s">
        <v>115</v>
      </c>
      <c r="I1132" s="119">
        <v>2951</v>
      </c>
    </row>
    <row r="1133" spans="1:9" s="59" customFormat="1" ht="15.75">
      <c r="A1133" s="128">
        <v>1111</v>
      </c>
      <c r="B1133" s="150" t="s">
        <v>430</v>
      </c>
      <c r="C1133" s="151" t="s">
        <v>1324</v>
      </c>
      <c r="D1133" s="131" t="s">
        <v>41</v>
      </c>
      <c r="E1133" s="152">
        <v>7400</v>
      </c>
      <c r="F1133" s="165">
        <v>0</v>
      </c>
      <c r="G1133" s="132">
        <f t="shared" si="25"/>
        <v>7400</v>
      </c>
      <c r="H1133" s="131" t="s">
        <v>115</v>
      </c>
      <c r="I1133" s="119">
        <v>64219</v>
      </c>
    </row>
    <row r="1134" spans="1:9" s="59" customFormat="1" ht="15.75">
      <c r="A1134" s="128">
        <v>1112</v>
      </c>
      <c r="B1134" s="150" t="s">
        <v>1325</v>
      </c>
      <c r="C1134" s="151" t="s">
        <v>1326</v>
      </c>
      <c r="D1134" s="131" t="s">
        <v>41</v>
      </c>
      <c r="E1134" s="152">
        <v>1200</v>
      </c>
      <c r="F1134" s="165">
        <v>0</v>
      </c>
      <c r="G1134" s="132">
        <f t="shared" si="25"/>
        <v>1200</v>
      </c>
      <c r="H1134" s="131" t="s">
        <v>115</v>
      </c>
      <c r="I1134" s="119">
        <v>8000</v>
      </c>
    </row>
    <row r="1135" spans="1:9" s="59" customFormat="1" ht="15.75">
      <c r="A1135" s="128">
        <v>1113</v>
      </c>
      <c r="B1135" s="150" t="s">
        <v>431</v>
      </c>
      <c r="C1135" s="151" t="s">
        <v>1327</v>
      </c>
      <c r="D1135" s="131" t="s">
        <v>41</v>
      </c>
      <c r="E1135" s="152">
        <v>24068</v>
      </c>
      <c r="F1135" s="165">
        <v>0</v>
      </c>
      <c r="G1135" s="132">
        <f t="shared" si="25"/>
        <v>24068</v>
      </c>
      <c r="H1135" s="131" t="s">
        <v>115</v>
      </c>
      <c r="I1135" s="119">
        <v>1114</v>
      </c>
    </row>
    <row r="1136" spans="1:9" s="59" customFormat="1" ht="15.75">
      <c r="A1136" s="128">
        <v>1114</v>
      </c>
      <c r="B1136" s="150" t="s">
        <v>432</v>
      </c>
      <c r="C1136" s="151" t="s">
        <v>1328</v>
      </c>
      <c r="D1136" s="131" t="s">
        <v>41</v>
      </c>
      <c r="E1136" s="152">
        <v>200</v>
      </c>
      <c r="F1136" s="165">
        <v>0</v>
      </c>
      <c r="G1136" s="132">
        <f t="shared" si="25"/>
        <v>200</v>
      </c>
      <c r="H1136" s="131" t="s">
        <v>115</v>
      </c>
      <c r="I1136" s="119">
        <v>35550</v>
      </c>
    </row>
    <row r="1137" spans="1:9" s="59" customFormat="1" ht="15.75">
      <c r="A1137" s="128">
        <v>1115</v>
      </c>
      <c r="B1137" s="150" t="s">
        <v>1329</v>
      </c>
      <c r="C1137" s="151" t="s">
        <v>1330</v>
      </c>
      <c r="D1137" s="131" t="s">
        <v>41</v>
      </c>
      <c r="E1137" s="152">
        <v>400</v>
      </c>
      <c r="F1137" s="165">
        <v>0</v>
      </c>
      <c r="G1137" s="132">
        <f t="shared" si="25"/>
        <v>400</v>
      </c>
      <c r="H1137" s="131" t="s">
        <v>115</v>
      </c>
      <c r="I1137" s="119">
        <v>10500</v>
      </c>
    </row>
    <row r="1138" spans="1:9" s="59" customFormat="1" ht="15.75">
      <c r="A1138" s="128">
        <v>1116</v>
      </c>
      <c r="B1138" s="150" t="s">
        <v>1331</v>
      </c>
      <c r="C1138" s="151" t="s">
        <v>1332</v>
      </c>
      <c r="D1138" s="131" t="s">
        <v>41</v>
      </c>
      <c r="E1138" s="152">
        <v>1800</v>
      </c>
      <c r="F1138" s="165">
        <v>0</v>
      </c>
      <c r="G1138" s="132">
        <f t="shared" si="25"/>
        <v>1800</v>
      </c>
      <c r="H1138" s="131" t="s">
        <v>115</v>
      </c>
      <c r="I1138" s="119">
        <v>23700</v>
      </c>
    </row>
    <row r="1139" spans="1:9" s="59" customFormat="1" ht="15.75">
      <c r="A1139" s="128">
        <v>1117</v>
      </c>
      <c r="B1139" s="150" t="s">
        <v>1333</v>
      </c>
      <c r="C1139" s="151" t="s">
        <v>1334</v>
      </c>
      <c r="D1139" s="131" t="s">
        <v>41</v>
      </c>
      <c r="E1139" s="152">
        <v>25399</v>
      </c>
      <c r="F1139" s="165">
        <v>0</v>
      </c>
      <c r="G1139" s="132">
        <f t="shared" si="25"/>
        <v>25399</v>
      </c>
      <c r="H1139" s="131" t="s">
        <v>115</v>
      </c>
      <c r="I1139" s="119">
        <v>10000</v>
      </c>
    </row>
    <row r="1140" spans="1:9" s="59" customFormat="1" ht="15.75">
      <c r="A1140" s="128">
        <v>1118</v>
      </c>
      <c r="B1140" s="150" t="s">
        <v>1335</v>
      </c>
      <c r="C1140" s="151" t="s">
        <v>1336</v>
      </c>
      <c r="D1140" s="131" t="s">
        <v>41</v>
      </c>
      <c r="E1140" s="152">
        <v>500</v>
      </c>
      <c r="F1140" s="165">
        <v>0</v>
      </c>
      <c r="G1140" s="132">
        <f t="shared" si="25"/>
        <v>500</v>
      </c>
      <c r="H1140" s="131" t="s">
        <v>115</v>
      </c>
      <c r="I1140" s="119">
        <v>10800</v>
      </c>
    </row>
    <row r="1141" spans="1:9" s="59" customFormat="1" ht="15.75">
      <c r="A1141" s="128">
        <v>1119</v>
      </c>
      <c r="B1141" s="150" t="s">
        <v>433</v>
      </c>
      <c r="C1141" s="151" t="s">
        <v>1337</v>
      </c>
      <c r="D1141" s="131" t="s">
        <v>41</v>
      </c>
      <c r="E1141" s="152">
        <v>3500</v>
      </c>
      <c r="F1141" s="165">
        <v>0</v>
      </c>
      <c r="G1141" s="132">
        <f t="shared" si="25"/>
        <v>3500</v>
      </c>
      <c r="H1141" s="131" t="s">
        <v>115</v>
      </c>
      <c r="I1141" s="119">
        <v>39000</v>
      </c>
    </row>
    <row r="1142" spans="1:9" s="59" customFormat="1" ht="15.75">
      <c r="A1142" s="128">
        <v>1120</v>
      </c>
      <c r="B1142" s="150" t="s">
        <v>1338</v>
      </c>
      <c r="C1142" s="151" t="s">
        <v>1339</v>
      </c>
      <c r="D1142" s="131" t="s">
        <v>41</v>
      </c>
      <c r="E1142" s="152">
        <v>48000</v>
      </c>
      <c r="F1142" s="165">
        <v>0</v>
      </c>
      <c r="G1142" s="132">
        <f t="shared" si="25"/>
        <v>48000</v>
      </c>
      <c r="H1142" s="131" t="s">
        <v>115</v>
      </c>
      <c r="I1142" s="119">
        <v>850</v>
      </c>
    </row>
    <row r="1143" spans="1:9" s="59" customFormat="1" ht="15.75">
      <c r="A1143" s="128">
        <v>1121</v>
      </c>
      <c r="B1143" s="150" t="s">
        <v>558</v>
      </c>
      <c r="C1143" s="151" t="s">
        <v>1340</v>
      </c>
      <c r="D1143" s="131" t="s">
        <v>41</v>
      </c>
      <c r="E1143" s="152">
        <v>19600</v>
      </c>
      <c r="F1143" s="165">
        <v>0</v>
      </c>
      <c r="G1143" s="132">
        <f t="shared" si="25"/>
        <v>19600</v>
      </c>
      <c r="H1143" s="131" t="s">
        <v>115</v>
      </c>
      <c r="I1143" s="119">
        <v>17500</v>
      </c>
    </row>
    <row r="1144" spans="1:9" s="59" customFormat="1" ht="15.75">
      <c r="A1144" s="128">
        <v>1122</v>
      </c>
      <c r="B1144" s="150" t="s">
        <v>1341</v>
      </c>
      <c r="C1144" s="151" t="s">
        <v>1342</v>
      </c>
      <c r="D1144" s="131" t="s">
        <v>41</v>
      </c>
      <c r="E1144" s="152">
        <v>1200</v>
      </c>
      <c r="F1144" s="165">
        <v>0</v>
      </c>
      <c r="G1144" s="132">
        <f t="shared" si="25"/>
        <v>1200</v>
      </c>
      <c r="H1144" s="131" t="s">
        <v>115</v>
      </c>
      <c r="I1144" s="119">
        <v>230000</v>
      </c>
    </row>
    <row r="1145" spans="1:9" s="59" customFormat="1" ht="15.75">
      <c r="A1145" s="128">
        <v>1123</v>
      </c>
      <c r="B1145" s="150" t="s">
        <v>1343</v>
      </c>
      <c r="C1145" s="151" t="s">
        <v>1344</v>
      </c>
      <c r="D1145" s="131" t="s">
        <v>41</v>
      </c>
      <c r="E1145" s="152">
        <v>2210</v>
      </c>
      <c r="F1145" s="165">
        <v>0</v>
      </c>
      <c r="G1145" s="132">
        <f t="shared" si="25"/>
        <v>2210</v>
      </c>
      <c r="H1145" s="131" t="s">
        <v>115</v>
      </c>
      <c r="I1145" s="119">
        <v>500</v>
      </c>
    </row>
    <row r="1146" spans="1:9" s="59" customFormat="1" ht="15.75">
      <c r="A1146" s="128">
        <v>1124</v>
      </c>
      <c r="B1146" s="150" t="s">
        <v>1345</v>
      </c>
      <c r="C1146" s="151" t="s">
        <v>1346</v>
      </c>
      <c r="D1146" s="131" t="s">
        <v>41</v>
      </c>
      <c r="E1146" s="152">
        <v>5000</v>
      </c>
      <c r="F1146" s="165">
        <v>0</v>
      </c>
      <c r="G1146" s="132">
        <f t="shared" si="25"/>
        <v>5000</v>
      </c>
      <c r="H1146" s="131" t="s">
        <v>115</v>
      </c>
      <c r="I1146" s="119">
        <v>9100</v>
      </c>
    </row>
    <row r="1147" spans="1:9" s="59" customFormat="1" ht="15.75">
      <c r="A1147" s="128">
        <v>1125</v>
      </c>
      <c r="B1147" s="150" t="s">
        <v>1347</v>
      </c>
      <c r="C1147" s="151" t="s">
        <v>1348</v>
      </c>
      <c r="D1147" s="131" t="s">
        <v>41</v>
      </c>
      <c r="E1147" s="152">
        <v>200</v>
      </c>
      <c r="F1147" s="165">
        <v>0</v>
      </c>
      <c r="G1147" s="132">
        <f t="shared" si="25"/>
        <v>200</v>
      </c>
      <c r="H1147" s="131" t="s">
        <v>115</v>
      </c>
      <c r="I1147" s="119">
        <v>11000</v>
      </c>
    </row>
    <row r="1148" spans="1:9" s="59" customFormat="1" ht="15.75">
      <c r="A1148" s="128">
        <v>1126</v>
      </c>
      <c r="B1148" s="150" t="s">
        <v>434</v>
      </c>
      <c r="C1148" s="151" t="s">
        <v>1349</v>
      </c>
      <c r="D1148" s="131" t="s">
        <v>41</v>
      </c>
      <c r="E1148" s="152">
        <v>4305</v>
      </c>
      <c r="F1148" s="165">
        <v>0</v>
      </c>
      <c r="G1148" s="132">
        <f t="shared" si="25"/>
        <v>4305</v>
      </c>
      <c r="H1148" s="131" t="s">
        <v>115</v>
      </c>
      <c r="I1148" s="119">
        <v>6902</v>
      </c>
    </row>
    <row r="1149" spans="1:9" s="59" customFormat="1" ht="15.75">
      <c r="A1149" s="128">
        <v>1127</v>
      </c>
      <c r="B1149" s="150" t="s">
        <v>1350</v>
      </c>
      <c r="C1149" s="151" t="s">
        <v>1351</v>
      </c>
      <c r="D1149" s="131" t="s">
        <v>41</v>
      </c>
      <c r="E1149" s="152">
        <v>12820</v>
      </c>
      <c r="F1149" s="165">
        <v>0</v>
      </c>
      <c r="G1149" s="132">
        <f t="shared" si="25"/>
        <v>12820</v>
      </c>
      <c r="H1149" s="131" t="s">
        <v>115</v>
      </c>
      <c r="I1149" s="119">
        <v>987361</v>
      </c>
    </row>
    <row r="1150" spans="1:9" s="59" customFormat="1" ht="15.75">
      <c r="A1150" s="128">
        <v>1128</v>
      </c>
      <c r="B1150" s="150" t="s">
        <v>1352</v>
      </c>
      <c r="C1150" s="151" t="s">
        <v>1353</v>
      </c>
      <c r="D1150" s="131" t="s">
        <v>41</v>
      </c>
      <c r="E1150" s="152">
        <v>1500</v>
      </c>
      <c r="F1150" s="165">
        <v>0</v>
      </c>
      <c r="G1150" s="132">
        <f t="shared" si="25"/>
        <v>1500</v>
      </c>
      <c r="H1150" s="131" t="s">
        <v>115</v>
      </c>
      <c r="I1150" s="119">
        <v>200</v>
      </c>
    </row>
    <row r="1151" spans="1:9" s="59" customFormat="1" ht="15.75">
      <c r="A1151" s="128">
        <v>1129</v>
      </c>
      <c r="B1151" s="150" t="s">
        <v>1354</v>
      </c>
      <c r="C1151" s="151" t="s">
        <v>1355</v>
      </c>
      <c r="D1151" s="131" t="s">
        <v>154</v>
      </c>
      <c r="E1151" s="152">
        <v>45000</v>
      </c>
      <c r="F1151" s="165">
        <v>0</v>
      </c>
      <c r="G1151" s="132">
        <f t="shared" si="25"/>
        <v>45000</v>
      </c>
      <c r="H1151" s="131" t="s">
        <v>115</v>
      </c>
      <c r="I1151" s="119">
        <v>7806</v>
      </c>
    </row>
    <row r="1152" spans="1:9" s="59" customFormat="1" ht="15.75">
      <c r="A1152" s="128">
        <v>1130</v>
      </c>
      <c r="B1152" s="150" t="s">
        <v>1356</v>
      </c>
      <c r="C1152" s="151" t="s">
        <v>1357</v>
      </c>
      <c r="D1152" s="131" t="s">
        <v>41</v>
      </c>
      <c r="E1152" s="152">
        <v>20000</v>
      </c>
      <c r="F1152" s="165">
        <v>0</v>
      </c>
      <c r="G1152" s="132">
        <f t="shared" si="25"/>
        <v>20000</v>
      </c>
      <c r="H1152" s="131" t="s">
        <v>115</v>
      </c>
      <c r="I1152" s="119">
        <v>8648</v>
      </c>
    </row>
    <row r="1153" spans="1:9" s="59" customFormat="1" ht="15.75">
      <c r="A1153" s="128">
        <v>1131</v>
      </c>
      <c r="B1153" s="150" t="s">
        <v>1356</v>
      </c>
      <c r="C1153" s="151" t="s">
        <v>1358</v>
      </c>
      <c r="D1153" s="131" t="s">
        <v>154</v>
      </c>
      <c r="E1153" s="152">
        <v>800000</v>
      </c>
      <c r="F1153" s="165">
        <v>0</v>
      </c>
      <c r="G1153" s="132">
        <f t="shared" si="25"/>
        <v>800000</v>
      </c>
      <c r="H1153" s="131" t="s">
        <v>115</v>
      </c>
      <c r="I1153" s="119">
        <v>2000</v>
      </c>
    </row>
    <row r="1154" spans="1:9" s="65" customFormat="1" ht="15" customHeight="1">
      <c r="A1154" s="128">
        <v>1132</v>
      </c>
      <c r="B1154" s="150" t="s">
        <v>1359</v>
      </c>
      <c r="C1154" s="151" t="s">
        <v>1360</v>
      </c>
      <c r="D1154" s="131" t="s">
        <v>154</v>
      </c>
      <c r="E1154" s="152">
        <v>20000</v>
      </c>
      <c r="F1154" s="165">
        <v>0</v>
      </c>
      <c r="G1154" s="132">
        <f t="shared" si="25"/>
        <v>20000</v>
      </c>
      <c r="H1154" s="131" t="s">
        <v>115</v>
      </c>
      <c r="I1154" s="122">
        <f>SUM(I1084:I1153)</f>
        <v>7792626</v>
      </c>
    </row>
    <row r="1155" spans="1:9" s="65" customFormat="1" ht="15.75" customHeight="1">
      <c r="A1155" s="128">
        <v>1133</v>
      </c>
      <c r="B1155" s="150" t="s">
        <v>435</v>
      </c>
      <c r="C1155" s="151" t="s">
        <v>1361</v>
      </c>
      <c r="D1155" s="131" t="s">
        <v>154</v>
      </c>
      <c r="E1155" s="152">
        <v>6000</v>
      </c>
      <c r="F1155" s="165">
        <v>0</v>
      </c>
      <c r="G1155" s="132">
        <f t="shared" si="25"/>
        <v>6000</v>
      </c>
      <c r="H1155" s="131" t="s">
        <v>115</v>
      </c>
      <c r="I1155" s="122"/>
    </row>
    <row r="1156" spans="1:9" s="65" customFormat="1" ht="15.75" customHeight="1">
      <c r="A1156" s="128">
        <v>1134</v>
      </c>
      <c r="B1156" s="150" t="s">
        <v>1362</v>
      </c>
      <c r="C1156" s="151" t="s">
        <v>1363</v>
      </c>
      <c r="D1156" s="131" t="s">
        <v>154</v>
      </c>
      <c r="E1156" s="152">
        <v>20000</v>
      </c>
      <c r="F1156" s="165">
        <v>0</v>
      </c>
      <c r="G1156" s="132">
        <f t="shared" si="25"/>
        <v>20000</v>
      </c>
      <c r="H1156" s="131" t="s">
        <v>115</v>
      </c>
      <c r="I1156" s="122"/>
    </row>
    <row r="1157" spans="1:9" s="65" customFormat="1" ht="15.75" customHeight="1">
      <c r="A1157" s="128">
        <v>1135</v>
      </c>
      <c r="B1157" s="150" t="s">
        <v>1364</v>
      </c>
      <c r="C1157" s="151" t="s">
        <v>2337</v>
      </c>
      <c r="D1157" s="131" t="s">
        <v>1365</v>
      </c>
      <c r="E1157" s="152">
        <v>4800</v>
      </c>
      <c r="F1157" s="165">
        <v>0</v>
      </c>
      <c r="G1157" s="132">
        <f t="shared" si="25"/>
        <v>4800</v>
      </c>
      <c r="H1157" s="131" t="s">
        <v>115</v>
      </c>
      <c r="I1157" s="122"/>
    </row>
    <row r="1158" spans="1:9" s="65" customFormat="1" ht="15.75" customHeight="1">
      <c r="A1158" s="128">
        <v>1136</v>
      </c>
      <c r="B1158" s="150" t="s">
        <v>436</v>
      </c>
      <c r="C1158" s="151" t="s">
        <v>1366</v>
      </c>
      <c r="D1158" s="131" t="s">
        <v>41</v>
      </c>
      <c r="E1158" s="152">
        <v>1400</v>
      </c>
      <c r="F1158" s="165">
        <v>0</v>
      </c>
      <c r="G1158" s="132">
        <f t="shared" si="25"/>
        <v>1400</v>
      </c>
      <c r="H1158" s="131" t="s">
        <v>115</v>
      </c>
      <c r="I1158" s="122"/>
    </row>
    <row r="1159" spans="1:9" s="65" customFormat="1" ht="15.75" customHeight="1">
      <c r="A1159" s="128">
        <v>1137</v>
      </c>
      <c r="B1159" s="150" t="s">
        <v>1367</v>
      </c>
      <c r="C1159" s="151" t="s">
        <v>1368</v>
      </c>
      <c r="D1159" s="131" t="s">
        <v>41</v>
      </c>
      <c r="E1159" s="152">
        <v>13400</v>
      </c>
      <c r="F1159" s="165">
        <v>0</v>
      </c>
      <c r="G1159" s="132">
        <f t="shared" si="25"/>
        <v>13400</v>
      </c>
      <c r="H1159" s="131" t="s">
        <v>115</v>
      </c>
      <c r="I1159" s="122"/>
    </row>
    <row r="1160" spans="1:9" s="65" customFormat="1" ht="15.75" customHeight="1">
      <c r="A1160" s="128">
        <v>1138</v>
      </c>
      <c r="B1160" s="150" t="s">
        <v>437</v>
      </c>
      <c r="C1160" s="151" t="s">
        <v>1369</v>
      </c>
      <c r="D1160" s="131" t="s">
        <v>154</v>
      </c>
      <c r="E1160" s="152">
        <v>5199</v>
      </c>
      <c r="F1160" s="165">
        <v>0</v>
      </c>
      <c r="G1160" s="132">
        <f t="shared" si="25"/>
        <v>5199</v>
      </c>
      <c r="H1160" s="131" t="s">
        <v>115</v>
      </c>
      <c r="I1160" s="122"/>
    </row>
    <row r="1161" spans="1:9" s="65" customFormat="1" ht="16.5" customHeight="1">
      <c r="A1161" s="128">
        <v>1139</v>
      </c>
      <c r="B1161" s="150" t="s">
        <v>438</v>
      </c>
      <c r="C1161" s="151" t="s">
        <v>1370</v>
      </c>
      <c r="D1161" s="131" t="s">
        <v>154</v>
      </c>
      <c r="E1161" s="152">
        <v>2500</v>
      </c>
      <c r="F1161" s="165">
        <v>0</v>
      </c>
      <c r="G1161" s="132">
        <f t="shared" si="25"/>
        <v>2500</v>
      </c>
      <c r="H1161" s="131" t="s">
        <v>115</v>
      </c>
      <c r="I1161" s="122"/>
    </row>
    <row r="1162" spans="1:8" ht="15.75">
      <c r="A1162" s="128">
        <v>1140</v>
      </c>
      <c r="B1162" s="150" t="s">
        <v>1371</v>
      </c>
      <c r="C1162" s="151" t="s">
        <v>1372</v>
      </c>
      <c r="D1162" s="131" t="s">
        <v>41</v>
      </c>
      <c r="E1162" s="152">
        <v>655</v>
      </c>
      <c r="F1162" s="165">
        <v>0</v>
      </c>
      <c r="G1162" s="132">
        <f t="shared" si="25"/>
        <v>655</v>
      </c>
      <c r="H1162" s="131" t="s">
        <v>115</v>
      </c>
    </row>
    <row r="1163" spans="1:8" ht="15.75">
      <c r="A1163" s="128">
        <v>1141</v>
      </c>
      <c r="B1163" s="150" t="s">
        <v>439</v>
      </c>
      <c r="C1163" s="151" t="s">
        <v>1373</v>
      </c>
      <c r="D1163" s="131" t="s">
        <v>41</v>
      </c>
      <c r="E1163" s="152">
        <v>22450</v>
      </c>
      <c r="F1163" s="165">
        <v>0</v>
      </c>
      <c r="G1163" s="132">
        <f t="shared" si="25"/>
        <v>22450</v>
      </c>
      <c r="H1163" s="131" t="s">
        <v>115</v>
      </c>
    </row>
    <row r="1164" spans="1:8" ht="15.75">
      <c r="A1164" s="128">
        <v>1142</v>
      </c>
      <c r="B1164" s="150" t="s">
        <v>1374</v>
      </c>
      <c r="C1164" s="151" t="s">
        <v>1375</v>
      </c>
      <c r="D1164" s="131" t="s">
        <v>1365</v>
      </c>
      <c r="E1164" s="152">
        <v>1000</v>
      </c>
      <c r="F1164" s="165">
        <v>0</v>
      </c>
      <c r="G1164" s="132">
        <f t="shared" si="25"/>
        <v>1000</v>
      </c>
      <c r="H1164" s="131" t="s">
        <v>115</v>
      </c>
    </row>
    <row r="1165" spans="1:8" ht="15" customHeight="1">
      <c r="A1165" s="128">
        <v>1143</v>
      </c>
      <c r="B1165" s="150" t="s">
        <v>440</v>
      </c>
      <c r="C1165" s="151" t="s">
        <v>1376</v>
      </c>
      <c r="D1165" s="131" t="s">
        <v>154</v>
      </c>
      <c r="E1165" s="152">
        <v>33000</v>
      </c>
      <c r="F1165" s="165">
        <v>0</v>
      </c>
      <c r="G1165" s="132">
        <f t="shared" si="25"/>
        <v>33000</v>
      </c>
      <c r="H1165" s="131" t="s">
        <v>115</v>
      </c>
    </row>
    <row r="1166" spans="1:8" ht="15.75">
      <c r="A1166" s="128">
        <v>1144</v>
      </c>
      <c r="B1166" s="150" t="s">
        <v>440</v>
      </c>
      <c r="C1166" s="151" t="s">
        <v>1377</v>
      </c>
      <c r="D1166" s="131" t="s">
        <v>41</v>
      </c>
      <c r="E1166" s="152">
        <v>750</v>
      </c>
      <c r="F1166" s="165">
        <v>0</v>
      </c>
      <c r="G1166" s="132">
        <f t="shared" si="25"/>
        <v>750</v>
      </c>
      <c r="H1166" s="131" t="s">
        <v>115</v>
      </c>
    </row>
    <row r="1167" spans="1:8" ht="15.75">
      <c r="A1167" s="128">
        <v>1145</v>
      </c>
      <c r="B1167" s="150" t="s">
        <v>438</v>
      </c>
      <c r="C1167" s="151" t="s">
        <v>1378</v>
      </c>
      <c r="D1167" s="131" t="s">
        <v>41</v>
      </c>
      <c r="E1167" s="152">
        <v>4277</v>
      </c>
      <c r="F1167" s="165">
        <v>0</v>
      </c>
      <c r="G1167" s="132">
        <f t="shared" si="25"/>
        <v>4277</v>
      </c>
      <c r="H1167" s="131" t="s">
        <v>115</v>
      </c>
    </row>
    <row r="1168" spans="1:8" ht="15.75">
      <c r="A1168" s="128">
        <v>1146</v>
      </c>
      <c r="B1168" s="150" t="s">
        <v>560</v>
      </c>
      <c r="C1168" s="151" t="s">
        <v>1379</v>
      </c>
      <c r="D1168" s="131" t="s">
        <v>41</v>
      </c>
      <c r="E1168" s="152">
        <v>500</v>
      </c>
      <c r="F1168" s="165">
        <v>0</v>
      </c>
      <c r="G1168" s="132">
        <f t="shared" si="25"/>
        <v>500</v>
      </c>
      <c r="H1168" s="131" t="s">
        <v>117</v>
      </c>
    </row>
    <row r="1169" spans="1:8" ht="15.75">
      <c r="A1169" s="128">
        <v>1147</v>
      </c>
      <c r="B1169" s="150" t="s">
        <v>441</v>
      </c>
      <c r="C1169" s="151" t="s">
        <v>1380</v>
      </c>
      <c r="D1169" s="131" t="s">
        <v>41</v>
      </c>
      <c r="E1169" s="152">
        <v>9200</v>
      </c>
      <c r="F1169" s="165">
        <v>0</v>
      </c>
      <c r="G1169" s="132">
        <f t="shared" si="25"/>
        <v>9200</v>
      </c>
      <c r="H1169" s="131" t="s">
        <v>117</v>
      </c>
    </row>
    <row r="1170" spans="1:8" ht="15.75">
      <c r="A1170" s="128">
        <v>1148</v>
      </c>
      <c r="B1170" s="150" t="s">
        <v>557</v>
      </c>
      <c r="C1170" s="151" t="s">
        <v>1381</v>
      </c>
      <c r="D1170" s="131" t="s">
        <v>41</v>
      </c>
      <c r="E1170" s="152">
        <v>2951</v>
      </c>
      <c r="F1170" s="165">
        <v>0</v>
      </c>
      <c r="G1170" s="132">
        <f t="shared" si="25"/>
        <v>2951</v>
      </c>
      <c r="H1170" s="131" t="s">
        <v>115</v>
      </c>
    </row>
    <row r="1171" spans="1:8" ht="15.75">
      <c r="A1171" s="128">
        <v>1149</v>
      </c>
      <c r="B1171" s="150" t="s">
        <v>442</v>
      </c>
      <c r="C1171" s="151" t="s">
        <v>1382</v>
      </c>
      <c r="D1171" s="131" t="s">
        <v>154</v>
      </c>
      <c r="E1171" s="152">
        <v>64219</v>
      </c>
      <c r="F1171" s="165">
        <v>0</v>
      </c>
      <c r="G1171" s="132">
        <f t="shared" si="25"/>
        <v>64219</v>
      </c>
      <c r="H1171" s="131" t="s">
        <v>115</v>
      </c>
    </row>
    <row r="1172" spans="1:8" ht="15.75">
      <c r="A1172" s="128">
        <v>1150</v>
      </c>
      <c r="B1172" s="150" t="s">
        <v>443</v>
      </c>
      <c r="C1172" s="151" t="s">
        <v>1383</v>
      </c>
      <c r="D1172" s="131" t="s">
        <v>41</v>
      </c>
      <c r="E1172" s="152">
        <v>8000</v>
      </c>
      <c r="F1172" s="165">
        <v>0</v>
      </c>
      <c r="G1172" s="132">
        <f t="shared" si="25"/>
        <v>8000</v>
      </c>
      <c r="H1172" s="131" t="s">
        <v>115</v>
      </c>
    </row>
    <row r="1173" spans="1:8" ht="15.75">
      <c r="A1173" s="128">
        <v>1151</v>
      </c>
      <c r="B1173" s="150" t="s">
        <v>1325</v>
      </c>
      <c r="C1173" s="151" t="s">
        <v>1384</v>
      </c>
      <c r="D1173" s="131" t="s">
        <v>41</v>
      </c>
      <c r="E1173" s="152">
        <v>1114</v>
      </c>
      <c r="F1173" s="165">
        <v>0</v>
      </c>
      <c r="G1173" s="132">
        <f t="shared" si="25"/>
        <v>1114</v>
      </c>
      <c r="H1173" s="131" t="s">
        <v>115</v>
      </c>
    </row>
    <row r="1174" spans="1:8" ht="15.75">
      <c r="A1174" s="128">
        <v>1152</v>
      </c>
      <c r="B1174" s="150" t="s">
        <v>434</v>
      </c>
      <c r="C1174" s="151" t="s">
        <v>1385</v>
      </c>
      <c r="D1174" s="131" t="s">
        <v>154</v>
      </c>
      <c r="E1174" s="152">
        <v>35550</v>
      </c>
      <c r="F1174" s="165">
        <v>0</v>
      </c>
      <c r="G1174" s="132">
        <f t="shared" si="25"/>
        <v>35550</v>
      </c>
      <c r="H1174" s="131" t="s">
        <v>115</v>
      </c>
    </row>
    <row r="1175" spans="1:8" ht="15.75">
      <c r="A1175" s="128">
        <v>1153</v>
      </c>
      <c r="B1175" s="150" t="s">
        <v>1386</v>
      </c>
      <c r="C1175" s="151" t="s">
        <v>1387</v>
      </c>
      <c r="D1175" s="131" t="s">
        <v>154</v>
      </c>
      <c r="E1175" s="152">
        <v>10500</v>
      </c>
      <c r="F1175" s="165">
        <v>0</v>
      </c>
      <c r="G1175" s="132">
        <f t="shared" si="25"/>
        <v>10500</v>
      </c>
      <c r="H1175" s="131" t="s">
        <v>115</v>
      </c>
    </row>
    <row r="1176" spans="1:8" ht="15.75">
      <c r="A1176" s="128">
        <v>1154</v>
      </c>
      <c r="B1176" s="150" t="s">
        <v>444</v>
      </c>
      <c r="C1176" s="151" t="s">
        <v>1388</v>
      </c>
      <c r="D1176" s="131" t="s">
        <v>154</v>
      </c>
      <c r="E1176" s="152">
        <v>23700</v>
      </c>
      <c r="F1176" s="165">
        <v>0</v>
      </c>
      <c r="G1176" s="132">
        <f t="shared" si="25"/>
        <v>23700</v>
      </c>
      <c r="H1176" s="131" t="s">
        <v>115</v>
      </c>
    </row>
    <row r="1177" spans="1:8" ht="15.75">
      <c r="A1177" s="128">
        <v>1155</v>
      </c>
      <c r="B1177" s="150" t="s">
        <v>1389</v>
      </c>
      <c r="C1177" s="151" t="s">
        <v>1390</v>
      </c>
      <c r="D1177" s="131" t="s">
        <v>1365</v>
      </c>
      <c r="E1177" s="152">
        <v>10000</v>
      </c>
      <c r="F1177" s="165">
        <v>0</v>
      </c>
      <c r="G1177" s="132">
        <f t="shared" si="25"/>
        <v>10000</v>
      </c>
      <c r="H1177" s="131" t="s">
        <v>115</v>
      </c>
    </row>
    <row r="1178" spans="1:8" ht="15.75">
      <c r="A1178" s="128">
        <v>1156</v>
      </c>
      <c r="B1178" s="150" t="s">
        <v>1391</v>
      </c>
      <c r="C1178" s="151" t="s">
        <v>1392</v>
      </c>
      <c r="D1178" s="131" t="s">
        <v>1365</v>
      </c>
      <c r="E1178" s="152">
        <v>10800</v>
      </c>
      <c r="F1178" s="165">
        <v>0</v>
      </c>
      <c r="G1178" s="132">
        <f t="shared" si="25"/>
        <v>10800</v>
      </c>
      <c r="H1178" s="131" t="s">
        <v>115</v>
      </c>
    </row>
    <row r="1179" spans="1:8" ht="15.75">
      <c r="A1179" s="128">
        <v>1157</v>
      </c>
      <c r="B1179" s="150" t="s">
        <v>1393</v>
      </c>
      <c r="C1179" s="151" t="s">
        <v>1394</v>
      </c>
      <c r="D1179" s="131" t="s">
        <v>41</v>
      </c>
      <c r="E1179" s="207">
        <v>39000</v>
      </c>
      <c r="F1179" s="165">
        <v>0</v>
      </c>
      <c r="G1179" s="132">
        <f t="shared" si="25"/>
        <v>39000</v>
      </c>
      <c r="H1179" s="131" t="s">
        <v>115</v>
      </c>
    </row>
    <row r="1180" spans="1:8" ht="15.75">
      <c r="A1180" s="128">
        <v>1158</v>
      </c>
      <c r="B1180" s="129" t="s">
        <v>438</v>
      </c>
      <c r="C1180" s="151" t="s">
        <v>1395</v>
      </c>
      <c r="D1180" s="131" t="s">
        <v>41</v>
      </c>
      <c r="E1180" s="257">
        <v>850</v>
      </c>
      <c r="F1180" s="257">
        <v>0</v>
      </c>
      <c r="G1180" s="132">
        <f t="shared" si="25"/>
        <v>850</v>
      </c>
      <c r="H1180" s="131" t="s">
        <v>117</v>
      </c>
    </row>
    <row r="1181" spans="1:8" ht="15.75">
      <c r="A1181" s="128">
        <v>1159</v>
      </c>
      <c r="B1181" s="129" t="s">
        <v>1396</v>
      </c>
      <c r="C1181" s="151" t="s">
        <v>1397</v>
      </c>
      <c r="D1181" s="131" t="s">
        <v>41</v>
      </c>
      <c r="E1181" s="257">
        <v>17500</v>
      </c>
      <c r="F1181" s="257">
        <v>0</v>
      </c>
      <c r="G1181" s="132">
        <f t="shared" si="25"/>
        <v>17500</v>
      </c>
      <c r="H1181" s="131" t="s">
        <v>115</v>
      </c>
    </row>
    <row r="1182" spans="1:8" ht="15.75">
      <c r="A1182" s="128">
        <v>1160</v>
      </c>
      <c r="B1182" s="129" t="s">
        <v>1398</v>
      </c>
      <c r="C1182" s="151" t="s">
        <v>1399</v>
      </c>
      <c r="D1182" s="131" t="s">
        <v>41</v>
      </c>
      <c r="E1182" s="257">
        <v>230000</v>
      </c>
      <c r="F1182" s="257">
        <v>0</v>
      </c>
      <c r="G1182" s="132">
        <f t="shared" si="25"/>
        <v>230000</v>
      </c>
      <c r="H1182" s="131" t="s">
        <v>115</v>
      </c>
    </row>
    <row r="1183" spans="1:8" ht="15.75">
      <c r="A1183" s="128">
        <v>1161</v>
      </c>
      <c r="B1183" s="129" t="s">
        <v>559</v>
      </c>
      <c r="C1183" s="151" t="s">
        <v>1400</v>
      </c>
      <c r="D1183" s="131" t="s">
        <v>41</v>
      </c>
      <c r="E1183" s="257">
        <v>500</v>
      </c>
      <c r="F1183" s="257">
        <v>0</v>
      </c>
      <c r="G1183" s="132">
        <f t="shared" si="25"/>
        <v>500</v>
      </c>
      <c r="H1183" s="131" t="s">
        <v>115</v>
      </c>
    </row>
    <row r="1184" spans="1:8" ht="15.75">
      <c r="A1184" s="128">
        <v>1162</v>
      </c>
      <c r="B1184" s="129" t="s">
        <v>1401</v>
      </c>
      <c r="C1184" s="151" t="s">
        <v>1402</v>
      </c>
      <c r="D1184" s="131" t="s">
        <v>41</v>
      </c>
      <c r="E1184" s="257">
        <v>9100</v>
      </c>
      <c r="F1184" s="257">
        <v>0</v>
      </c>
      <c r="G1184" s="132">
        <f t="shared" si="25"/>
        <v>9100</v>
      </c>
      <c r="H1184" s="131" t="s">
        <v>115</v>
      </c>
    </row>
    <row r="1185" spans="1:8" ht="15.75">
      <c r="A1185" s="128">
        <v>1163</v>
      </c>
      <c r="B1185" s="129" t="s">
        <v>561</v>
      </c>
      <c r="C1185" s="151" t="s">
        <v>1403</v>
      </c>
      <c r="D1185" s="131" t="s">
        <v>1365</v>
      </c>
      <c r="E1185" s="257">
        <v>11000</v>
      </c>
      <c r="F1185" s="257">
        <v>0</v>
      </c>
      <c r="G1185" s="132">
        <f t="shared" si="25"/>
        <v>11000</v>
      </c>
      <c r="H1185" s="131" t="s">
        <v>115</v>
      </c>
    </row>
    <row r="1186" spans="1:8" ht="15.75">
      <c r="A1186" s="128">
        <v>1164</v>
      </c>
      <c r="B1186" s="129" t="s">
        <v>562</v>
      </c>
      <c r="C1186" s="151" t="s">
        <v>1404</v>
      </c>
      <c r="D1186" s="131" t="s">
        <v>1365</v>
      </c>
      <c r="E1186" s="257">
        <v>6902</v>
      </c>
      <c r="F1186" s="257">
        <v>0</v>
      </c>
      <c r="G1186" s="132">
        <f t="shared" si="25"/>
        <v>6902</v>
      </c>
      <c r="H1186" s="131" t="s">
        <v>115</v>
      </c>
    </row>
    <row r="1187" spans="1:8" ht="15.75">
      <c r="A1187" s="128">
        <v>1165</v>
      </c>
      <c r="B1187" s="129" t="s">
        <v>563</v>
      </c>
      <c r="C1187" s="151" t="s">
        <v>1405</v>
      </c>
      <c r="D1187" s="131" t="s">
        <v>41</v>
      </c>
      <c r="E1187" s="257">
        <v>987361</v>
      </c>
      <c r="F1187" s="257">
        <v>0</v>
      </c>
      <c r="G1187" s="132">
        <f t="shared" si="25"/>
        <v>987361</v>
      </c>
      <c r="H1187" s="131" t="s">
        <v>115</v>
      </c>
    </row>
    <row r="1188" spans="1:8" ht="15.75">
      <c r="A1188" s="128">
        <v>1166</v>
      </c>
      <c r="B1188" s="129" t="s">
        <v>432</v>
      </c>
      <c r="C1188" s="151" t="s">
        <v>1406</v>
      </c>
      <c r="D1188" s="131" t="s">
        <v>41</v>
      </c>
      <c r="E1188" s="257">
        <v>200</v>
      </c>
      <c r="F1188" s="257">
        <v>0</v>
      </c>
      <c r="G1188" s="132">
        <f t="shared" si="25"/>
        <v>200</v>
      </c>
      <c r="H1188" s="131" t="s">
        <v>115</v>
      </c>
    </row>
    <row r="1189" spans="1:8" ht="15.75">
      <c r="A1189" s="128">
        <v>1167</v>
      </c>
      <c r="B1189" s="129" t="s">
        <v>1407</v>
      </c>
      <c r="C1189" s="151" t="s">
        <v>1408</v>
      </c>
      <c r="D1189" s="131" t="s">
        <v>41</v>
      </c>
      <c r="E1189" s="257">
        <v>7806</v>
      </c>
      <c r="F1189" s="257">
        <v>0</v>
      </c>
      <c r="G1189" s="132">
        <f>E1189-F1189</f>
        <v>7806</v>
      </c>
      <c r="H1189" s="131" t="s">
        <v>115</v>
      </c>
    </row>
    <row r="1190" spans="1:8" ht="15.75">
      <c r="A1190" s="128">
        <v>1168</v>
      </c>
      <c r="B1190" s="129" t="s">
        <v>2338</v>
      </c>
      <c r="C1190" s="151" t="s">
        <v>2339</v>
      </c>
      <c r="D1190" s="131" t="s">
        <v>154</v>
      </c>
      <c r="E1190" s="257">
        <v>45000</v>
      </c>
      <c r="F1190" s="257">
        <v>10000</v>
      </c>
      <c r="G1190" s="132">
        <f>E1190-F1190</f>
        <v>35000</v>
      </c>
      <c r="H1190" s="131" t="s">
        <v>115</v>
      </c>
    </row>
    <row r="1191" spans="1:8" ht="15.75">
      <c r="A1191" s="128">
        <v>1169</v>
      </c>
      <c r="B1191" s="129" t="s">
        <v>2340</v>
      </c>
      <c r="C1191" s="151" t="s">
        <v>2341</v>
      </c>
      <c r="D1191" s="131" t="s">
        <v>154</v>
      </c>
      <c r="E1191" s="257">
        <v>4500</v>
      </c>
      <c r="F1191" s="257">
        <v>1000</v>
      </c>
      <c r="G1191" s="132">
        <f>E1191-F1191</f>
        <v>3500</v>
      </c>
      <c r="H1191" s="131" t="s">
        <v>115</v>
      </c>
    </row>
    <row r="1192" spans="1:8" ht="15.75">
      <c r="A1192" s="128">
        <v>1170</v>
      </c>
      <c r="B1192" s="129" t="s">
        <v>1409</v>
      </c>
      <c r="C1192" s="151" t="s">
        <v>1410</v>
      </c>
      <c r="D1192" s="131" t="s">
        <v>41</v>
      </c>
      <c r="E1192" s="257">
        <v>2000</v>
      </c>
      <c r="F1192" s="257">
        <v>0</v>
      </c>
      <c r="G1192" s="132">
        <f>E1192-F1192</f>
        <v>2000</v>
      </c>
      <c r="H1192" s="131" t="s">
        <v>115</v>
      </c>
    </row>
    <row r="1193" spans="1:8" ht="15.75">
      <c r="A1193" s="128"/>
      <c r="B1193" s="129"/>
      <c r="C1193" s="151"/>
      <c r="D1193" s="131"/>
      <c r="E1193" s="257"/>
      <c r="F1193" s="257"/>
      <c r="G1193" s="132"/>
      <c r="H1193" s="131"/>
    </row>
    <row r="1194" spans="1:8" ht="15.75">
      <c r="A1194" s="280"/>
      <c r="B1194" s="280"/>
      <c r="C1194" s="123"/>
      <c r="D1194" s="123"/>
      <c r="E1194" s="123"/>
      <c r="F1194" s="274"/>
      <c r="G1194" s="274"/>
      <c r="H1194" s="274"/>
    </row>
    <row r="1195" spans="1:8" ht="15.75">
      <c r="A1195" s="281"/>
      <c r="B1195" s="281"/>
      <c r="C1195" s="105"/>
      <c r="D1195" s="65"/>
      <c r="E1195" s="65"/>
      <c r="F1195" s="275"/>
      <c r="G1195" s="275"/>
      <c r="H1195" s="275"/>
    </row>
    <row r="1196" spans="1:8" ht="15.75">
      <c r="A1196" s="67"/>
      <c r="B1196" s="66"/>
      <c r="C1196" s="105"/>
      <c r="D1196" s="65"/>
      <c r="E1196" s="65"/>
      <c r="F1196" s="112"/>
      <c r="G1196" s="66"/>
      <c r="H1196" s="91"/>
    </row>
    <row r="1197" spans="1:8" ht="15.75">
      <c r="A1197" s="67"/>
      <c r="B1197" s="66"/>
      <c r="C1197" s="105"/>
      <c r="D1197" s="65"/>
      <c r="E1197" s="65"/>
      <c r="F1197" s="112"/>
      <c r="G1197" s="66"/>
      <c r="H1197" s="91"/>
    </row>
    <row r="1198" spans="1:8" ht="15.75">
      <c r="A1198" s="67"/>
      <c r="B1198" s="66"/>
      <c r="C1198" s="105"/>
      <c r="D1198" s="65"/>
      <c r="E1198" s="65"/>
      <c r="F1198" s="112"/>
      <c r="G1198" s="66"/>
      <c r="H1198" s="91"/>
    </row>
    <row r="1199" spans="1:8" ht="15.75">
      <c r="A1199" s="67"/>
      <c r="B1199" s="66"/>
      <c r="C1199" s="105"/>
      <c r="D1199" s="65"/>
      <c r="E1199" s="65"/>
      <c r="F1199" s="112"/>
      <c r="G1199" s="66"/>
      <c r="H1199" s="91"/>
    </row>
    <row r="1200" spans="1:8" ht="15.75">
      <c r="A1200" s="273"/>
      <c r="B1200" s="273"/>
      <c r="C1200" s="105"/>
      <c r="D1200" s="65"/>
      <c r="E1200" s="65"/>
      <c r="F1200" s="276"/>
      <c r="G1200" s="276"/>
      <c r="H1200" s="276"/>
    </row>
    <row r="1201" spans="1:8" ht="15.75">
      <c r="A1201" s="276"/>
      <c r="B1201" s="276"/>
      <c r="C1201" s="105"/>
      <c r="D1201" s="65"/>
      <c r="E1201" s="65"/>
      <c r="F1201" s="112"/>
      <c r="G1201" s="276"/>
      <c r="H1201" s="276"/>
    </row>
    <row r="1202" ht="15.75">
      <c r="B1202" s="99" t="s">
        <v>38</v>
      </c>
    </row>
    <row r="1205" spans="1:8" ht="15.75">
      <c r="A1205" s="277"/>
      <c r="B1205" s="277"/>
      <c r="G1205" s="277"/>
      <c r="H1205" s="277"/>
    </row>
  </sheetData>
  <sheetProtection/>
  <mergeCells count="13">
    <mergeCell ref="A1205:B1205"/>
    <mergeCell ref="G1205:H1205"/>
    <mergeCell ref="A1201:B1201"/>
    <mergeCell ref="G1201:H1201"/>
    <mergeCell ref="I7:K7"/>
    <mergeCell ref="A1194:B1194"/>
    <mergeCell ref="A1195:B1195"/>
    <mergeCell ref="A1:D1"/>
    <mergeCell ref="A4:H4"/>
    <mergeCell ref="A1200:B1200"/>
    <mergeCell ref="F1194:H1194"/>
    <mergeCell ref="F1195:H1195"/>
    <mergeCell ref="F1200:H1200"/>
  </mergeCells>
  <conditionalFormatting sqref="D1123 D1057 D670 C11:C48 C1123:C1193 C670:C1112 C399:C655 C67:C397">
    <cfRule type="expression" priority="543" dxfId="1" stopIfTrue="1">
      <formula>AND(B11&lt;&gt;"",C11="")</formula>
    </cfRule>
  </conditionalFormatting>
  <conditionalFormatting sqref="E1180:E1193 E1113:E1122 E656:G669 E689:E697 E870:E872 E874:E1056 E399:E555 F399:F667 F16:F64 G1059:G1122 F669:F1193">
    <cfRule type="cellIs" priority="539" dxfId="52" operator="lessThan" stopIfTrue="1">
      <formula>0</formula>
    </cfRule>
    <cfRule type="expression" priority="540" dxfId="1" stopIfTrue="1">
      <formula>AND(A16&lt;&gt;"",E16="")</formula>
    </cfRule>
  </conditionalFormatting>
  <conditionalFormatting sqref="E1057:F1057 E713:F713 E556:F556 F557:F603 E557:E569 G11:G64 G67:G397 G399:G1193">
    <cfRule type="cellIs" priority="536" dxfId="52" operator="lessThan" stopIfTrue="1">
      <formula>0</formula>
    </cfRule>
  </conditionalFormatting>
  <conditionalFormatting sqref="E713:G713 E556:G556 E11:E64 E399:E1193 E67:E397">
    <cfRule type="cellIs" priority="514" dxfId="52" operator="lessThan" stopIfTrue="1">
      <formula>0</formula>
    </cfRule>
    <cfRule type="expression" priority="515" dxfId="1" stopIfTrue="1">
      <formula>AND(B11&lt;&gt;"",E11="")</formula>
    </cfRule>
  </conditionalFormatting>
  <conditionalFormatting sqref="E656:E661">
    <cfRule type="cellIs" priority="509" dxfId="52" operator="lessThan" stopIfTrue="1">
      <formula>0</formula>
    </cfRule>
    <cfRule type="expression" priority="510" dxfId="1" stopIfTrue="1">
      <formula>AND(B656&lt;&gt;"",E656="")</formula>
    </cfRule>
  </conditionalFormatting>
  <conditionalFormatting sqref="E656:E661">
    <cfRule type="cellIs" priority="507" dxfId="52" operator="lessThan" stopIfTrue="1">
      <formula>0</formula>
    </cfRule>
    <cfRule type="expression" priority="508" dxfId="1" stopIfTrue="1">
      <formula>AND(B656&lt;&gt;"",E656="")</formula>
    </cfRule>
  </conditionalFormatting>
  <conditionalFormatting sqref="G657">
    <cfRule type="cellIs" priority="502" dxfId="52" operator="lessThan" stopIfTrue="1">
      <formula>0</formula>
    </cfRule>
    <cfRule type="expression" priority="503" dxfId="1" stopIfTrue="1">
      <formula>AND(C657&lt;&gt;"",G657="")</formula>
    </cfRule>
  </conditionalFormatting>
  <conditionalFormatting sqref="G657">
    <cfRule type="cellIs" priority="500" dxfId="52" operator="lessThan" stopIfTrue="1">
      <formula>0</formula>
    </cfRule>
    <cfRule type="expression" priority="501" dxfId="1" stopIfTrue="1">
      <formula>AND(C657&lt;&gt;"",G657="")</formula>
    </cfRule>
  </conditionalFormatting>
  <conditionalFormatting sqref="G657">
    <cfRule type="cellIs" priority="498" dxfId="52" operator="lessThan" stopIfTrue="1">
      <formula>0</formula>
    </cfRule>
    <cfRule type="expression" priority="499" dxfId="1" stopIfTrue="1">
      <formula>AND(C657&lt;&gt;"",G657="")</formula>
    </cfRule>
  </conditionalFormatting>
  <conditionalFormatting sqref="G657">
    <cfRule type="cellIs" priority="496" dxfId="52" operator="lessThan" stopIfTrue="1">
      <formula>0</formula>
    </cfRule>
    <cfRule type="expression" priority="497" dxfId="1" stopIfTrue="1">
      <formula>AND(C657&lt;&gt;"",G657="")</formula>
    </cfRule>
  </conditionalFormatting>
  <conditionalFormatting sqref="G657">
    <cfRule type="cellIs" priority="494" dxfId="52" operator="lessThan" stopIfTrue="1">
      <formula>0</formula>
    </cfRule>
    <cfRule type="expression" priority="495" dxfId="1" stopIfTrue="1">
      <formula>AND(C657&lt;&gt;"",G657="")</formula>
    </cfRule>
  </conditionalFormatting>
  <conditionalFormatting sqref="G657">
    <cfRule type="cellIs" priority="492" dxfId="52" operator="lessThan" stopIfTrue="1">
      <formula>0</formula>
    </cfRule>
    <cfRule type="expression" priority="493" dxfId="1" stopIfTrue="1">
      <formula>AND(C657&lt;&gt;"",G657="")</formula>
    </cfRule>
  </conditionalFormatting>
  <conditionalFormatting sqref="G658">
    <cfRule type="cellIs" priority="490" dxfId="52" operator="lessThan" stopIfTrue="1">
      <formula>0</formula>
    </cfRule>
    <cfRule type="expression" priority="491" dxfId="1" stopIfTrue="1">
      <formula>AND(C658&lt;&gt;"",G658="")</formula>
    </cfRule>
  </conditionalFormatting>
  <conditionalFormatting sqref="G658">
    <cfRule type="cellIs" priority="488" dxfId="52" operator="lessThan" stopIfTrue="1">
      <formula>0</formula>
    </cfRule>
    <cfRule type="expression" priority="489" dxfId="1" stopIfTrue="1">
      <formula>AND(C658&lt;&gt;"",G658="")</formula>
    </cfRule>
  </conditionalFormatting>
  <conditionalFormatting sqref="G658">
    <cfRule type="cellIs" priority="486" dxfId="52" operator="lessThan" stopIfTrue="1">
      <formula>0</formula>
    </cfRule>
    <cfRule type="expression" priority="487" dxfId="1" stopIfTrue="1">
      <formula>AND(C658&lt;&gt;"",G658="")</formula>
    </cfRule>
  </conditionalFormatting>
  <conditionalFormatting sqref="G661">
    <cfRule type="cellIs" priority="484" dxfId="52" operator="lessThan" stopIfTrue="1">
      <formula>0</formula>
    </cfRule>
    <cfRule type="expression" priority="485" dxfId="1" stopIfTrue="1">
      <formula>AND(C661&lt;&gt;"",G661="")</formula>
    </cfRule>
  </conditionalFormatting>
  <conditionalFormatting sqref="G661">
    <cfRule type="cellIs" priority="482" dxfId="52" operator="lessThan" stopIfTrue="1">
      <formula>0</formula>
    </cfRule>
    <cfRule type="expression" priority="483" dxfId="1" stopIfTrue="1">
      <formula>AND(C661&lt;&gt;"",G661="")</formula>
    </cfRule>
  </conditionalFormatting>
  <conditionalFormatting sqref="G661">
    <cfRule type="cellIs" priority="480" dxfId="52" operator="lessThan" stopIfTrue="1">
      <formula>0</formula>
    </cfRule>
    <cfRule type="expression" priority="481" dxfId="1" stopIfTrue="1">
      <formula>AND(C661&lt;&gt;"",G661="")</formula>
    </cfRule>
  </conditionalFormatting>
  <conditionalFormatting sqref="G662">
    <cfRule type="cellIs" priority="478" dxfId="52" operator="lessThan" stopIfTrue="1">
      <formula>0</formula>
    </cfRule>
    <cfRule type="expression" priority="479" dxfId="1" stopIfTrue="1">
      <formula>AND(C662&lt;&gt;"",G662="")</formula>
    </cfRule>
  </conditionalFormatting>
  <conditionalFormatting sqref="F1123:G1123 F1058:G1058 E1057:G1057 G873 F670:G670 F655:G655 F663:F669 G1059:G1062 F1059:F1104">
    <cfRule type="cellIs" priority="476" dxfId="52" operator="lessThan" stopIfTrue="1">
      <formula>0</formula>
    </cfRule>
    <cfRule type="expression" priority="477" dxfId="1" stopIfTrue="1">
      <formula>AND(#REF!&lt;&gt;"",E655="")</formula>
    </cfRule>
  </conditionalFormatting>
  <conditionalFormatting sqref="C713 D11:D64 D67:D397 D399:D1193">
    <cfRule type="expression" priority="466" dxfId="1" stopIfTrue="1">
      <formula>AND(A11&lt;&gt;"",C11="")</formula>
    </cfRule>
  </conditionalFormatting>
  <conditionalFormatting sqref="E714:E719">
    <cfRule type="cellIs" priority="459" dxfId="52" operator="lessThan" stopIfTrue="1">
      <formula>0</formula>
    </cfRule>
    <cfRule type="expression" priority="460" dxfId="1" stopIfTrue="1">
      <formula>AND(B714&lt;&gt;"",E714="")</formula>
    </cfRule>
  </conditionalFormatting>
  <conditionalFormatting sqref="E714:E719">
    <cfRule type="cellIs" priority="457" dxfId="52" operator="lessThan" stopIfTrue="1">
      <formula>0</formula>
    </cfRule>
    <cfRule type="expression" priority="458" dxfId="1" stopIfTrue="1">
      <formula>AND(B714&lt;&gt;"",E714="")</formula>
    </cfRule>
  </conditionalFormatting>
  <conditionalFormatting sqref="C557:C568">
    <cfRule type="expression" priority="451" dxfId="1" stopIfTrue="1">
      <formula>AND(B558&lt;&gt;"",C557="")</formula>
    </cfRule>
  </conditionalFormatting>
  <conditionalFormatting sqref="C29:C34">
    <cfRule type="expression" priority="442" dxfId="1" stopIfTrue="1">
      <formula>AND(B29&lt;&gt;"",C29="")</formula>
    </cfRule>
  </conditionalFormatting>
  <conditionalFormatting sqref="E29:E34">
    <cfRule type="cellIs" priority="439" dxfId="52" operator="lessThan" stopIfTrue="1">
      <formula>0</formula>
    </cfRule>
    <cfRule type="expression" priority="440" dxfId="1" stopIfTrue="1">
      <formula>AND(B29&lt;&gt;"",E29="")</formula>
    </cfRule>
  </conditionalFormatting>
  <conditionalFormatting sqref="F29:F34">
    <cfRule type="cellIs" priority="437" dxfId="52" operator="lessThan" stopIfTrue="1">
      <formula>0</formula>
    </cfRule>
    <cfRule type="expression" priority="438" dxfId="1" stopIfTrue="1">
      <formula>AND(B29&lt;&gt;"",F29="")</formula>
    </cfRule>
  </conditionalFormatting>
  <conditionalFormatting sqref="E29:E34">
    <cfRule type="cellIs" priority="434" dxfId="52" operator="lessThan" stopIfTrue="1">
      <formula>0</formula>
    </cfRule>
    <cfRule type="expression" priority="435" dxfId="1" stopIfTrue="1">
      <formula>AND(B29&lt;&gt;"",E29="")</formula>
    </cfRule>
  </conditionalFormatting>
  <conditionalFormatting sqref="E29:E34">
    <cfRule type="cellIs" priority="432" dxfId="52" operator="lessThan" stopIfTrue="1">
      <formula>0</formula>
    </cfRule>
    <cfRule type="expression" priority="433" dxfId="1" stopIfTrue="1">
      <formula>AND(B29&lt;&gt;"",E29="")</formula>
    </cfRule>
  </conditionalFormatting>
  <conditionalFormatting sqref="F27:F40">
    <cfRule type="cellIs" priority="426" dxfId="52" operator="lessThan" stopIfTrue="1">
      <formula>0</formula>
    </cfRule>
    <cfRule type="expression" priority="427" dxfId="1" stopIfTrue="1">
      <formula>AND(B27&lt;&gt;"",F27="")</formula>
    </cfRule>
  </conditionalFormatting>
  <conditionalFormatting sqref="D27:D28">
    <cfRule type="expression" priority="428" dxfId="1" stopIfTrue="1">
      <formula>AND(B27&lt;&gt;"",D27="")</formula>
    </cfRule>
  </conditionalFormatting>
  <conditionalFormatting sqref="C35:C36">
    <cfRule type="expression" priority="425" dxfId="1" stopIfTrue="1">
      <formula>AND(B35&lt;&gt;"",C35="")</formula>
    </cfRule>
  </conditionalFormatting>
  <conditionalFormatting sqref="E699:E704">
    <cfRule type="cellIs" priority="408" dxfId="52" operator="lessThan" stopIfTrue="1">
      <formula>0</formula>
    </cfRule>
    <cfRule type="expression" priority="409" dxfId="1" stopIfTrue="1">
      <formula>AND(B699&lt;&gt;"",E699="")</formula>
    </cfRule>
  </conditionalFormatting>
  <conditionalFormatting sqref="E699:E704">
    <cfRule type="cellIs" priority="406" dxfId="52" operator="lessThan" stopIfTrue="1">
      <formula>0</formula>
    </cfRule>
    <cfRule type="expression" priority="407" dxfId="1" stopIfTrue="1">
      <formula>AND(B699&lt;&gt;"",E699="")</formula>
    </cfRule>
  </conditionalFormatting>
  <conditionalFormatting sqref="C1058:C1066">
    <cfRule type="expression" priority="402" dxfId="1" stopIfTrue="1">
      <formula>AND(B1058&lt;&gt;"",C1058="")</formula>
    </cfRule>
  </conditionalFormatting>
  <conditionalFormatting sqref="D1058:D1066">
    <cfRule type="expression" priority="401" dxfId="1" stopIfTrue="1">
      <formula>AND(B1058&lt;&gt;"",D1058="")</formula>
    </cfRule>
  </conditionalFormatting>
  <conditionalFormatting sqref="E1058:E1066">
    <cfRule type="cellIs" priority="399" dxfId="52" operator="lessThan" stopIfTrue="1">
      <formula>0</formula>
    </cfRule>
    <cfRule type="expression" priority="400" dxfId="1" stopIfTrue="1">
      <formula>AND(B1058&lt;&gt;"",E1058="")</formula>
    </cfRule>
  </conditionalFormatting>
  <conditionalFormatting sqref="F1062:F1066">
    <cfRule type="cellIs" priority="397" dxfId="52" operator="lessThan" stopIfTrue="1">
      <formula>0</formula>
    </cfRule>
    <cfRule type="expression" priority="398" dxfId="1" stopIfTrue="1">
      <formula>AND(B1062&lt;&gt;"",F1062="")</formula>
    </cfRule>
  </conditionalFormatting>
  <conditionalFormatting sqref="F1060:F1061">
    <cfRule type="cellIs" priority="392" dxfId="52" operator="lessThan" stopIfTrue="1">
      <formula>0</formula>
    </cfRule>
    <cfRule type="expression" priority="393" dxfId="1" stopIfTrue="1">
      <formula>AND(B1059&lt;&gt;"",F1060="")</formula>
    </cfRule>
  </conditionalFormatting>
  <conditionalFormatting sqref="C1058:C1071">
    <cfRule type="expression" priority="386" dxfId="1" stopIfTrue="1">
      <formula>AND(B1058&lt;&gt;"",C1058="")</formula>
    </cfRule>
  </conditionalFormatting>
  <conditionalFormatting sqref="D1058:D1071">
    <cfRule type="expression" priority="385" dxfId="1" stopIfTrue="1">
      <formula>AND(B1058&lt;&gt;"",D1058="")</formula>
    </cfRule>
  </conditionalFormatting>
  <conditionalFormatting sqref="E1058:E1071">
    <cfRule type="cellIs" priority="383" dxfId="52" operator="lessThan" stopIfTrue="1">
      <formula>0</formula>
    </cfRule>
    <cfRule type="expression" priority="384" dxfId="1" stopIfTrue="1">
      <formula>AND(B1058&lt;&gt;"",E1058="")</formula>
    </cfRule>
  </conditionalFormatting>
  <conditionalFormatting sqref="F1062:F1073">
    <cfRule type="cellIs" priority="381" dxfId="52" operator="lessThan" stopIfTrue="1">
      <formula>0</formula>
    </cfRule>
    <cfRule type="expression" priority="382" dxfId="1" stopIfTrue="1">
      <formula>AND(B1062&lt;&gt;"",F1062="")</formula>
    </cfRule>
  </conditionalFormatting>
  <conditionalFormatting sqref="F1060:F1061">
    <cfRule type="cellIs" priority="376" dxfId="52" operator="lessThan" stopIfTrue="1">
      <formula>0</formula>
    </cfRule>
    <cfRule type="expression" priority="377" dxfId="1" stopIfTrue="1">
      <formula>AND(B1059&lt;&gt;"",F1060="")</formula>
    </cfRule>
  </conditionalFormatting>
  <conditionalFormatting sqref="E762:E767">
    <cfRule type="cellIs" priority="362" dxfId="52" operator="lessThan" stopIfTrue="1">
      <formula>0</formula>
    </cfRule>
    <cfRule type="expression" priority="363" dxfId="1" stopIfTrue="1">
      <formula>AND(B762&lt;&gt;"",E762="")</formula>
    </cfRule>
  </conditionalFormatting>
  <conditionalFormatting sqref="E762:E767">
    <cfRule type="cellIs" priority="360" dxfId="52" operator="lessThan" stopIfTrue="1">
      <formula>0</formula>
    </cfRule>
    <cfRule type="expression" priority="361" dxfId="1" stopIfTrue="1">
      <formula>AND(B762&lt;&gt;"",E762="")</formula>
    </cfRule>
  </conditionalFormatting>
  <conditionalFormatting sqref="E671:E676">
    <cfRule type="cellIs" priority="348" dxfId="52" operator="lessThan" stopIfTrue="1">
      <formula>0</formula>
    </cfRule>
    <cfRule type="expression" priority="349" dxfId="1" stopIfTrue="1">
      <formula>AND(B671&lt;&gt;"",E671="")</formula>
    </cfRule>
  </conditionalFormatting>
  <conditionalFormatting sqref="E671:E676">
    <cfRule type="cellIs" priority="346" dxfId="52" operator="lessThan" stopIfTrue="1">
      <formula>0</formula>
    </cfRule>
    <cfRule type="expression" priority="347" dxfId="1" stopIfTrue="1">
      <formula>AND(B671&lt;&gt;"",E671="")</formula>
    </cfRule>
  </conditionalFormatting>
  <conditionalFormatting sqref="H670 C1180:C1193 C557:C568 C1113:C1122 C656:C669 C689:C697 C870:C872 C399:C555">
    <cfRule type="expression" priority="332" dxfId="1" stopIfTrue="1">
      <formula>AND(A399&lt;&gt;"",C399="")</formula>
    </cfRule>
  </conditionalFormatting>
  <conditionalFormatting sqref="B879:B880 B1001 B946:B947">
    <cfRule type="cellIs" priority="321" dxfId="64" operator="lessThan" stopIfTrue="1">
      <formula>IR841</formula>
    </cfRule>
  </conditionalFormatting>
  <conditionalFormatting sqref="E399:E404">
    <cfRule type="cellIs" priority="311" dxfId="52" operator="lessThan" stopIfTrue="1">
      <formula>0</formula>
    </cfRule>
    <cfRule type="expression" priority="312" dxfId="1" stopIfTrue="1">
      <formula>AND(B399&lt;&gt;"",E399="")</formula>
    </cfRule>
  </conditionalFormatting>
  <conditionalFormatting sqref="E399:E404">
    <cfRule type="cellIs" priority="309" dxfId="52" operator="lessThan" stopIfTrue="1">
      <formula>0</formula>
    </cfRule>
    <cfRule type="expression" priority="310" dxfId="1" stopIfTrue="1">
      <formula>AND(B399&lt;&gt;"",E399="")</formula>
    </cfRule>
  </conditionalFormatting>
  <conditionalFormatting sqref="C452:C472">
    <cfRule type="expression" priority="305" dxfId="1" stopIfTrue="1">
      <formula>AND(B452&lt;&gt;"",C452="")</formula>
    </cfRule>
  </conditionalFormatting>
  <conditionalFormatting sqref="E452:E472">
    <cfRule type="cellIs" priority="300" dxfId="52" operator="lessThan" stopIfTrue="1">
      <formula>0</formula>
    </cfRule>
    <cfRule type="expression" priority="301" dxfId="1" stopIfTrue="1">
      <formula>AND(B452&lt;&gt;"",E452="")</formula>
    </cfRule>
  </conditionalFormatting>
  <conditionalFormatting sqref="F452:F485">
    <cfRule type="cellIs" priority="298" dxfId="52" operator="lessThan" stopIfTrue="1">
      <formula>0</formula>
    </cfRule>
    <cfRule type="expression" priority="299" dxfId="1" stopIfTrue="1">
      <formula>AND(B452&lt;&gt;"",F452="")</formula>
    </cfRule>
  </conditionalFormatting>
  <conditionalFormatting sqref="E473:E478">
    <cfRule type="cellIs" priority="290" dxfId="52" operator="lessThan" stopIfTrue="1">
      <formula>0</formula>
    </cfRule>
    <cfRule type="expression" priority="291" dxfId="1" stopIfTrue="1">
      <formula>AND(B473&lt;&gt;"",E473="")</formula>
    </cfRule>
  </conditionalFormatting>
  <conditionalFormatting sqref="E473:E478">
    <cfRule type="cellIs" priority="288" dxfId="52" operator="lessThan" stopIfTrue="1">
      <formula>0</formula>
    </cfRule>
    <cfRule type="expression" priority="289" dxfId="1" stopIfTrue="1">
      <formula>AND(B473&lt;&gt;"",E473="")</formula>
    </cfRule>
  </conditionalFormatting>
  <conditionalFormatting sqref="F1113:F1122 F656:F669 F689:F697 F870:F872 F399:F555 F874:F1056 F1124:G1193">
    <cfRule type="cellIs" priority="269" dxfId="52" operator="lessThan" stopIfTrue="1">
      <formula>0</formula>
    </cfRule>
    <cfRule type="expression" priority="270" dxfId="1" stopIfTrue="1">
      <formula>AND(A399&lt;&gt;"",F399="")</formula>
    </cfRule>
  </conditionalFormatting>
  <conditionalFormatting sqref="E399:E404">
    <cfRule type="cellIs" priority="257" dxfId="52" operator="lessThan" stopIfTrue="1">
      <formula>0</formula>
    </cfRule>
    <cfRule type="expression" priority="258" dxfId="1" stopIfTrue="1">
      <formula>AND(B399&lt;&gt;"",E399="")</formula>
    </cfRule>
  </conditionalFormatting>
  <conditionalFormatting sqref="E399:E404">
    <cfRule type="cellIs" priority="255" dxfId="52" operator="lessThan" stopIfTrue="1">
      <formula>0</formula>
    </cfRule>
    <cfRule type="expression" priority="256" dxfId="1" stopIfTrue="1">
      <formula>AND(B399&lt;&gt;"",E399="")</formula>
    </cfRule>
  </conditionalFormatting>
  <conditionalFormatting sqref="C452:C472">
    <cfRule type="expression" priority="251" dxfId="1" stopIfTrue="1">
      <formula>AND(B452&lt;&gt;"",C452="")</formula>
    </cfRule>
  </conditionalFormatting>
  <conditionalFormatting sqref="E452:E472">
    <cfRule type="cellIs" priority="246" dxfId="52" operator="lessThan" stopIfTrue="1">
      <formula>0</formula>
    </cfRule>
    <cfRule type="expression" priority="247" dxfId="1" stopIfTrue="1">
      <formula>AND(B452&lt;&gt;"",E452="")</formula>
    </cfRule>
  </conditionalFormatting>
  <conditionalFormatting sqref="F452:F485">
    <cfRule type="cellIs" priority="244" dxfId="52" operator="lessThan" stopIfTrue="1">
      <formula>0</formula>
    </cfRule>
    <cfRule type="expression" priority="245" dxfId="1" stopIfTrue="1">
      <formula>AND(B452&lt;&gt;"",F452="")</formula>
    </cfRule>
  </conditionalFormatting>
  <conditionalFormatting sqref="E473:E478">
    <cfRule type="cellIs" priority="236" dxfId="52" operator="lessThan" stopIfTrue="1">
      <formula>0</formula>
    </cfRule>
    <cfRule type="expression" priority="237" dxfId="1" stopIfTrue="1">
      <formula>AND(B473&lt;&gt;"",E473="")</formula>
    </cfRule>
  </conditionalFormatting>
  <conditionalFormatting sqref="E473:E478">
    <cfRule type="cellIs" priority="234" dxfId="52" operator="lessThan" stopIfTrue="1">
      <formula>0</formula>
    </cfRule>
    <cfRule type="expression" priority="235" dxfId="1" stopIfTrue="1">
      <formula>AND(B473&lt;&gt;"",E473="")</formula>
    </cfRule>
  </conditionalFormatting>
  <conditionalFormatting sqref="C670 C1123 C1079 C267">
    <cfRule type="expression" priority="706" dxfId="1" stopIfTrue="1">
      <formula>AND(OR(D267&lt;&gt;"",#REF!&lt;&gt;"",E267&lt;&gt;"",F267&lt;&gt;"",G267&lt;&gt;"",H267&lt;&gt;"",#REF!&lt;&gt;"",#REF!&lt;&gt;"",#REF!&lt;&gt;"",#REF!&lt;&gt;"",#REF!&lt;&gt;""),C267="")</formula>
    </cfRule>
  </conditionalFormatting>
  <conditionalFormatting sqref="C267">
    <cfRule type="expression" priority="713" dxfId="1" stopIfTrue="1">
      <formula>AND(OR(D267&lt;&gt;"",E267&lt;&gt;"",#REF!&lt;&gt;"",F267&lt;&gt;"",G267&lt;&gt;"",H267&lt;&gt;"",#REF!&lt;&gt;"",#REF!&lt;&gt;"",#REF!&lt;&gt;"",#REF!&lt;&gt;"",#REF!&lt;&gt;""),C267="")</formula>
    </cfRule>
  </conditionalFormatting>
  <conditionalFormatting sqref="H670">
    <cfRule type="expression" priority="715" dxfId="1" stopIfTrue="1">
      <formula>AND(OR(#REF!&lt;&gt;"",#REF!&lt;&gt;"",#REF!&lt;&gt;"",I632&lt;&gt;"",J632&lt;&gt;"",K632&lt;&gt;"",M632&lt;&gt;"",#REF!&lt;&gt;"",#REF!&lt;&gt;"",#REF!&lt;&gt;"",#REF!&lt;&gt;""),H670="")</formula>
    </cfRule>
  </conditionalFormatting>
  <conditionalFormatting sqref="D1180:D1193 D656:D669 D689:D697 D870:D872 D874:D1056 D399:D555">
    <cfRule type="expression" priority="218" dxfId="1" stopIfTrue="1">
      <formula>AND(A399&lt;&gt;"",D399="")</formula>
    </cfRule>
  </conditionalFormatting>
  <conditionalFormatting sqref="E656:E661">
    <cfRule type="cellIs" priority="167" dxfId="52" operator="lessThan" stopIfTrue="1">
      <formula>0</formula>
    </cfRule>
    <cfRule type="expression" priority="168" dxfId="1" stopIfTrue="1">
      <formula>AND(A656&lt;&gt;"",E656="")</formula>
    </cfRule>
  </conditionalFormatting>
  <conditionalFormatting sqref="E656:E661">
    <cfRule type="cellIs" priority="165" dxfId="52" operator="lessThan" stopIfTrue="1">
      <formula>0</formula>
    </cfRule>
    <cfRule type="expression" priority="166" dxfId="1" stopIfTrue="1">
      <formula>AND(A656&lt;&gt;"",E656="")</formula>
    </cfRule>
  </conditionalFormatting>
  <conditionalFormatting sqref="E657:E662">
    <cfRule type="cellIs" priority="156" dxfId="52" operator="lessThan" stopIfTrue="1">
      <formula>0</formula>
    </cfRule>
    <cfRule type="expression" priority="157" dxfId="1" stopIfTrue="1">
      <formula>AND(A657&lt;&gt;"",E657="")</formula>
    </cfRule>
  </conditionalFormatting>
  <conditionalFormatting sqref="E657:E662">
    <cfRule type="cellIs" priority="154" dxfId="52" operator="lessThan" stopIfTrue="1">
      <formula>0</formula>
    </cfRule>
    <cfRule type="expression" priority="155" dxfId="1" stopIfTrue="1">
      <formula>AND(A657&lt;&gt;"",E657="")</formula>
    </cfRule>
  </conditionalFormatting>
  <conditionalFormatting sqref="G658">
    <cfRule type="cellIs" priority="152" dxfId="52" operator="lessThan" stopIfTrue="1">
      <formula>0</formula>
    </cfRule>
    <cfRule type="expression" priority="153" dxfId="1" stopIfTrue="1">
      <formula>AND(C658&lt;&gt;"",G658="")</formula>
    </cfRule>
  </conditionalFormatting>
  <conditionalFormatting sqref="G658">
    <cfRule type="cellIs" priority="150" dxfId="52" operator="lessThan" stopIfTrue="1">
      <formula>0</formula>
    </cfRule>
    <cfRule type="expression" priority="151" dxfId="1" stopIfTrue="1">
      <formula>AND(C658&lt;&gt;"",G658="")</formula>
    </cfRule>
  </conditionalFormatting>
  <conditionalFormatting sqref="G658">
    <cfRule type="cellIs" priority="148" dxfId="52" operator="lessThan" stopIfTrue="1">
      <formula>0</formula>
    </cfRule>
    <cfRule type="expression" priority="149" dxfId="1" stopIfTrue="1">
      <formula>AND(C658&lt;&gt;"",G658="")</formula>
    </cfRule>
  </conditionalFormatting>
  <conditionalFormatting sqref="G658">
    <cfRule type="cellIs" priority="146" dxfId="52" operator="lessThan" stopIfTrue="1">
      <formula>0</formula>
    </cfRule>
    <cfRule type="expression" priority="147" dxfId="1" stopIfTrue="1">
      <formula>AND(C658&lt;&gt;"",G658="")</formula>
    </cfRule>
  </conditionalFormatting>
  <conditionalFormatting sqref="G658">
    <cfRule type="cellIs" priority="144" dxfId="52" operator="lessThan" stopIfTrue="1">
      <formula>0</formula>
    </cfRule>
    <cfRule type="expression" priority="145" dxfId="1" stopIfTrue="1">
      <formula>AND(C658&lt;&gt;"",G658="")</formula>
    </cfRule>
  </conditionalFormatting>
  <conditionalFormatting sqref="G658">
    <cfRule type="cellIs" priority="142" dxfId="52" operator="lessThan" stopIfTrue="1">
      <formula>0</formula>
    </cfRule>
    <cfRule type="expression" priority="143" dxfId="1" stopIfTrue="1">
      <formula>AND(C658&lt;&gt;"",G658="")</formula>
    </cfRule>
  </conditionalFormatting>
  <conditionalFormatting sqref="G659">
    <cfRule type="cellIs" priority="140" dxfId="52" operator="lessThan" stopIfTrue="1">
      <formula>0</formula>
    </cfRule>
    <cfRule type="expression" priority="141" dxfId="1" stopIfTrue="1">
      <formula>AND(C659&lt;&gt;"",G659="")</formula>
    </cfRule>
  </conditionalFormatting>
  <conditionalFormatting sqref="G659">
    <cfRule type="cellIs" priority="138" dxfId="52" operator="lessThan" stopIfTrue="1">
      <formula>0</formula>
    </cfRule>
    <cfRule type="expression" priority="139" dxfId="1" stopIfTrue="1">
      <formula>AND(C659&lt;&gt;"",G659="")</formula>
    </cfRule>
  </conditionalFormatting>
  <conditionalFormatting sqref="G659">
    <cfRule type="cellIs" priority="136" dxfId="52" operator="lessThan" stopIfTrue="1">
      <formula>0</formula>
    </cfRule>
    <cfRule type="expression" priority="137" dxfId="1" stopIfTrue="1">
      <formula>AND(C659&lt;&gt;"",G659="")</formula>
    </cfRule>
  </conditionalFormatting>
  <conditionalFormatting sqref="G662">
    <cfRule type="cellIs" priority="134" dxfId="52" operator="lessThan" stopIfTrue="1">
      <formula>0</formula>
    </cfRule>
    <cfRule type="expression" priority="135" dxfId="1" stopIfTrue="1">
      <formula>AND(C662&lt;&gt;"",G662="")</formula>
    </cfRule>
  </conditionalFormatting>
  <conditionalFormatting sqref="G662">
    <cfRule type="cellIs" priority="132" dxfId="52" operator="lessThan" stopIfTrue="1">
      <formula>0</formula>
    </cfRule>
    <cfRule type="expression" priority="133" dxfId="1" stopIfTrue="1">
      <formula>AND(C662&lt;&gt;"",G662="")</formula>
    </cfRule>
  </conditionalFormatting>
  <conditionalFormatting sqref="G662">
    <cfRule type="cellIs" priority="130" dxfId="52" operator="lessThan" stopIfTrue="1">
      <formula>0</formula>
    </cfRule>
    <cfRule type="expression" priority="131" dxfId="1" stopIfTrue="1">
      <formula>AND(C662&lt;&gt;"",G662="")</formula>
    </cfRule>
  </conditionalFormatting>
  <conditionalFormatting sqref="G663">
    <cfRule type="cellIs" priority="128" dxfId="52" operator="lessThan" stopIfTrue="1">
      <formula>0</formula>
    </cfRule>
    <cfRule type="expression" priority="129" dxfId="1" stopIfTrue="1">
      <formula>AND(C663&lt;&gt;"",G663="")</formula>
    </cfRule>
  </conditionalFormatting>
  <conditionalFormatting sqref="F664:F667">
    <cfRule type="cellIs" priority="126" dxfId="52" operator="lessThan" stopIfTrue="1">
      <formula>0</formula>
    </cfRule>
    <cfRule type="expression" priority="127" dxfId="1" stopIfTrue="1">
      <formula>AND(B664&lt;&gt;"",F664="")</formula>
    </cfRule>
  </conditionalFormatting>
  <conditionalFormatting sqref="G664:G668">
    <cfRule type="cellIs" priority="124" dxfId="52" operator="lessThan" stopIfTrue="1">
      <formula>0</formula>
    </cfRule>
    <cfRule type="expression" priority="125" dxfId="1" stopIfTrue="1">
      <formula>AND(C664&lt;&gt;"",G664="")</formula>
    </cfRule>
  </conditionalFormatting>
  <conditionalFormatting sqref="G669">
    <cfRule type="cellIs" priority="120" dxfId="52" operator="lessThan" stopIfTrue="1">
      <formula>0</formula>
    </cfRule>
    <cfRule type="expression" priority="121" dxfId="1" stopIfTrue="1">
      <formula>AND(C669&lt;&gt;"",G669="")</formula>
    </cfRule>
  </conditionalFormatting>
  <conditionalFormatting sqref="D656">
    <cfRule type="expression" priority="116" dxfId="1" stopIfTrue="1">
      <formula>AND(A656&lt;&gt;"",D656="")</formula>
    </cfRule>
  </conditionalFormatting>
  <conditionalFormatting sqref="E656">
    <cfRule type="cellIs" priority="114" dxfId="52" operator="lessThan" stopIfTrue="1">
      <formula>0</formula>
    </cfRule>
    <cfRule type="expression" priority="115" dxfId="1" stopIfTrue="1">
      <formula>AND(A656&lt;&gt;"",E656="")</formula>
    </cfRule>
  </conditionalFormatting>
  <conditionalFormatting sqref="F656">
    <cfRule type="cellIs" priority="112" dxfId="52" operator="lessThan" stopIfTrue="1">
      <formula>0</formula>
    </cfRule>
    <cfRule type="expression" priority="113" dxfId="1" stopIfTrue="1">
      <formula>AND(A656&lt;&gt;"",F656="")</formula>
    </cfRule>
  </conditionalFormatting>
  <conditionalFormatting sqref="D656">
    <cfRule type="expression" priority="107" dxfId="1" stopIfTrue="1">
      <formula>AND(A656&lt;&gt;"",D656="")</formula>
    </cfRule>
  </conditionalFormatting>
  <conditionalFormatting sqref="E656">
    <cfRule type="cellIs" priority="105" dxfId="52" operator="lessThan" stopIfTrue="1">
      <formula>0</formula>
    </cfRule>
    <cfRule type="expression" priority="106" dxfId="1" stopIfTrue="1">
      <formula>AND(A656&lt;&gt;"",E656="")</formula>
    </cfRule>
  </conditionalFormatting>
  <conditionalFormatting sqref="F656:F660">
    <cfRule type="cellIs" priority="103" dxfId="52" operator="lessThan" stopIfTrue="1">
      <formula>0</formula>
    </cfRule>
    <cfRule type="expression" priority="104" dxfId="1" stopIfTrue="1">
      <formula>AND(A656&lt;&gt;"",F656="")</formula>
    </cfRule>
  </conditionalFormatting>
  <conditionalFormatting sqref="B938">
    <cfRule type="expression" priority="83" dxfId="278" stopIfTrue="1">
      <formula>AND(COUNTIF($B$89:$B$89,B938)&gt;1,NOT(ISBLANK(B938)))</formula>
    </cfRule>
  </conditionalFormatting>
  <conditionalFormatting sqref="C938">
    <cfRule type="expression" priority="75" dxfId="278" stopIfTrue="1">
      <formula>AND(COUNTIF($D$89:$D$89,C938)&gt;1,NOT(ISBLANK(C938)))</formula>
    </cfRule>
  </conditionalFormatting>
  <conditionalFormatting sqref="E656:E661">
    <cfRule type="cellIs" priority="65" dxfId="52" operator="lessThan" stopIfTrue="1">
      <formula>0</formula>
    </cfRule>
    <cfRule type="expression" priority="66" dxfId="1" stopIfTrue="1">
      <formula>AND(A656&lt;&gt;"",E656="")</formula>
    </cfRule>
  </conditionalFormatting>
  <conditionalFormatting sqref="E656:E661">
    <cfRule type="cellIs" priority="63" dxfId="52" operator="lessThan" stopIfTrue="1">
      <formula>0</formula>
    </cfRule>
    <cfRule type="expression" priority="64" dxfId="1" stopIfTrue="1">
      <formula>AND(A656&lt;&gt;"",E656="")</formula>
    </cfRule>
  </conditionalFormatting>
  <conditionalFormatting sqref="G657">
    <cfRule type="cellIs" priority="61" dxfId="52" operator="lessThan" stopIfTrue="1">
      <formula>0</formula>
    </cfRule>
    <cfRule type="expression" priority="62" dxfId="1" stopIfTrue="1">
      <formula>AND(C657&lt;&gt;"",G657="")</formula>
    </cfRule>
  </conditionalFormatting>
  <conditionalFormatting sqref="G657">
    <cfRule type="cellIs" priority="59" dxfId="52" operator="lessThan" stopIfTrue="1">
      <formula>0</formula>
    </cfRule>
    <cfRule type="expression" priority="60" dxfId="1" stopIfTrue="1">
      <formula>AND(C657&lt;&gt;"",G657="")</formula>
    </cfRule>
  </conditionalFormatting>
  <conditionalFormatting sqref="G657">
    <cfRule type="cellIs" priority="57" dxfId="52" operator="lessThan" stopIfTrue="1">
      <formula>0</formula>
    </cfRule>
    <cfRule type="expression" priority="58" dxfId="1" stopIfTrue="1">
      <formula>AND(C657&lt;&gt;"",G657="")</formula>
    </cfRule>
  </conditionalFormatting>
  <conditionalFormatting sqref="G657">
    <cfRule type="cellIs" priority="55" dxfId="52" operator="lessThan" stopIfTrue="1">
      <formula>0</formula>
    </cfRule>
    <cfRule type="expression" priority="56" dxfId="1" stopIfTrue="1">
      <formula>AND(C657&lt;&gt;"",G657="")</formula>
    </cfRule>
  </conditionalFormatting>
  <conditionalFormatting sqref="G657">
    <cfRule type="cellIs" priority="53" dxfId="52" operator="lessThan" stopIfTrue="1">
      <formula>0</formula>
    </cfRule>
    <cfRule type="expression" priority="54" dxfId="1" stopIfTrue="1">
      <formula>AND(C657&lt;&gt;"",G657="")</formula>
    </cfRule>
  </conditionalFormatting>
  <conditionalFormatting sqref="G657">
    <cfRule type="cellIs" priority="51" dxfId="52" operator="lessThan" stopIfTrue="1">
      <formula>0</formula>
    </cfRule>
    <cfRule type="expression" priority="52" dxfId="1" stopIfTrue="1">
      <formula>AND(C657&lt;&gt;"",G657="")</formula>
    </cfRule>
  </conditionalFormatting>
  <conditionalFormatting sqref="G658">
    <cfRule type="cellIs" priority="49" dxfId="52" operator="lessThan" stopIfTrue="1">
      <formula>0</formula>
    </cfRule>
    <cfRule type="expression" priority="50" dxfId="1" stopIfTrue="1">
      <formula>AND(C658&lt;&gt;"",G658="")</formula>
    </cfRule>
  </conditionalFormatting>
  <conditionalFormatting sqref="G658">
    <cfRule type="cellIs" priority="47" dxfId="52" operator="lessThan" stopIfTrue="1">
      <formula>0</formula>
    </cfRule>
    <cfRule type="expression" priority="48" dxfId="1" stopIfTrue="1">
      <formula>AND(C658&lt;&gt;"",G658="")</formula>
    </cfRule>
  </conditionalFormatting>
  <conditionalFormatting sqref="G658">
    <cfRule type="cellIs" priority="45" dxfId="52" operator="lessThan" stopIfTrue="1">
      <formula>0</formula>
    </cfRule>
    <cfRule type="expression" priority="46" dxfId="1" stopIfTrue="1">
      <formula>AND(C658&lt;&gt;"",G658="")</formula>
    </cfRule>
  </conditionalFormatting>
  <conditionalFormatting sqref="G661">
    <cfRule type="cellIs" priority="43" dxfId="52" operator="lessThan" stopIfTrue="1">
      <formula>0</formula>
    </cfRule>
    <cfRule type="expression" priority="44" dxfId="1" stopIfTrue="1">
      <formula>AND(C661&lt;&gt;"",G661="")</formula>
    </cfRule>
  </conditionalFormatting>
  <conditionalFormatting sqref="G661">
    <cfRule type="cellIs" priority="41" dxfId="52" operator="lessThan" stopIfTrue="1">
      <formula>0</formula>
    </cfRule>
    <cfRule type="expression" priority="42" dxfId="1" stopIfTrue="1">
      <formula>AND(C661&lt;&gt;"",G661="")</formula>
    </cfRule>
  </conditionalFormatting>
  <conditionalFormatting sqref="G661">
    <cfRule type="cellIs" priority="39" dxfId="52" operator="lessThan" stopIfTrue="1">
      <formula>0</formula>
    </cfRule>
    <cfRule type="expression" priority="40" dxfId="1" stopIfTrue="1">
      <formula>AND(C661&lt;&gt;"",G661="")</formula>
    </cfRule>
  </conditionalFormatting>
  <conditionalFormatting sqref="G662">
    <cfRule type="cellIs" priority="37" dxfId="52" operator="lessThan" stopIfTrue="1">
      <formula>0</formula>
    </cfRule>
    <cfRule type="expression" priority="38" dxfId="1" stopIfTrue="1">
      <formula>AND(C662&lt;&gt;"",G662="")</formula>
    </cfRule>
  </conditionalFormatting>
  <conditionalFormatting sqref="F663">
    <cfRule type="cellIs" priority="35" dxfId="52" operator="lessThan" stopIfTrue="1">
      <formula>0</formula>
    </cfRule>
    <cfRule type="expression" priority="36" dxfId="1" stopIfTrue="1">
      <formula>AND(B663&lt;&gt;"",F663="")</formula>
    </cfRule>
  </conditionalFormatting>
  <conditionalFormatting sqref="G663">
    <cfRule type="cellIs" priority="33" dxfId="52" operator="lessThan" stopIfTrue="1">
      <formula>0</formula>
    </cfRule>
    <cfRule type="expression" priority="34" dxfId="1" stopIfTrue="1">
      <formula>AND(C663&lt;&gt;"",G663="")</formula>
    </cfRule>
  </conditionalFormatting>
  <conditionalFormatting sqref="G669">
    <cfRule type="cellIs" priority="31" dxfId="52" operator="lessThan" stopIfTrue="1">
      <formula>0</formula>
    </cfRule>
    <cfRule type="expression" priority="32" dxfId="1" stopIfTrue="1">
      <formula>AND(C669&lt;&gt;"",G669="")</formula>
    </cfRule>
  </conditionalFormatting>
  <conditionalFormatting sqref="G664:G668">
    <cfRule type="cellIs" priority="29" dxfId="52" operator="lessThan" stopIfTrue="1">
      <formula>0</formula>
    </cfRule>
    <cfRule type="expression" priority="30" dxfId="1" stopIfTrue="1">
      <formula>AND(C664&lt;&gt;"",G664="")</formula>
    </cfRule>
  </conditionalFormatting>
  <conditionalFormatting sqref="E399:E404">
    <cfRule type="cellIs" priority="15" dxfId="52" operator="lessThan" stopIfTrue="1">
      <formula>0</formula>
    </cfRule>
    <cfRule type="expression" priority="16" dxfId="1" stopIfTrue="1">
      <formula>AND(A399&lt;&gt;"",E399="")</formula>
    </cfRule>
  </conditionalFormatting>
  <conditionalFormatting sqref="E399:E404">
    <cfRule type="cellIs" priority="13" dxfId="52" operator="lessThan" stopIfTrue="1">
      <formula>0</formula>
    </cfRule>
    <cfRule type="expression" priority="14" dxfId="1" stopIfTrue="1">
      <formula>AND(A399&lt;&gt;"",E399="")</formula>
    </cfRule>
  </conditionalFormatting>
  <conditionalFormatting sqref="B879:B880 B1004 B946:B947">
    <cfRule type="cellIs" priority="746" dxfId="64" operator="lessThan" stopIfTrue="1">
      <formula>TH06!#REF!</formula>
    </cfRule>
  </conditionalFormatting>
  <conditionalFormatting sqref="B879:B880 B1004 B946:B947">
    <cfRule type="cellIs" priority="749" dxfId="63" operator="lessThan" stopIfTrue="1">
      <formula>TH06!#REF!</formula>
    </cfRule>
  </conditionalFormatting>
  <conditionalFormatting sqref="B11:B64 B399:B1192 B67:B397">
    <cfRule type="expression" priority="760" dxfId="1" stopIfTrue="1">
      <formula>AND(OR(#REF!&lt;&gt;"",C11&lt;&gt;"",#REF!&lt;&gt;"",D11&lt;&gt;"",E11&lt;&gt;"",F11&lt;&gt;"",H11&lt;&gt;"",#REF!&lt;&gt;"",#REF!&lt;&gt;"",#REF!&lt;&gt;"",#REF!&lt;&gt;""),B11="")</formula>
    </cfRule>
  </conditionalFormatting>
  <conditionalFormatting sqref="B558:B569">
    <cfRule type="expression" priority="775" dxfId="1" stopIfTrue="1">
      <formula>AND(OR(#REF!&lt;&gt;"",C557&lt;&gt;"",#REF!&lt;&gt;"",D558&lt;&gt;"",E558&lt;&gt;"",F558&lt;&gt;"",H558&lt;&gt;"",#REF!&lt;&gt;"",#REF!&lt;&gt;"",#REF!&lt;&gt;"",#REF!&lt;&gt;""),B558="")</formula>
    </cfRule>
  </conditionalFormatting>
  <conditionalFormatting sqref="B1059:B1060">
    <cfRule type="expression" priority="779" dxfId="1" stopIfTrue="1">
      <formula>AND(OR(#REF!&lt;&gt;"",C1059&lt;&gt;"",#REF!&lt;&gt;"",D1059&lt;&gt;"",E1059&lt;&gt;"",F1060&lt;&gt;"",H1059&lt;&gt;"",#REF!&lt;&gt;"",#REF!&lt;&gt;"",#REF!&lt;&gt;"",#REF!&lt;&gt;""),B1059="")</formula>
    </cfRule>
  </conditionalFormatting>
  <conditionalFormatting sqref="B1061">
    <cfRule type="expression" priority="780" dxfId="1" stopIfTrue="1">
      <formula>AND(OR(#REF!&lt;&gt;"",C1061&lt;&gt;"",#REF!&lt;&gt;"",D1061&lt;&gt;"",E1061&lt;&gt;"",#REF!&lt;&gt;"",H1061&lt;&gt;"",#REF!&lt;&gt;"",#REF!&lt;&gt;"",#REF!&lt;&gt;"",#REF!&lt;&gt;""),B1061="")</formula>
    </cfRule>
  </conditionalFormatting>
  <conditionalFormatting sqref="C938">
    <cfRule type="duplicateValues" priority="788" dxfId="279">
      <formula>AND(COUNTIF($C$938:$C$938,C938)&gt;1,NOT(ISBLANK(C938)))</formula>
    </cfRule>
  </conditionalFormatting>
  <conditionalFormatting sqref="B1124:B1192">
    <cfRule type="expression" priority="800" dxfId="1" stopIfTrue="1">
      <formula>AND(OR(#REF!&lt;&gt;"",C1124&lt;&gt;"",#REF!&lt;&gt;"",D1124&lt;&gt;"",E1124&lt;&gt;"",G1124&lt;&gt;"",H1124&lt;&gt;"",#REF!&lt;&gt;"",#REF!&lt;&gt;"",#REF!&lt;&gt;"",#REF!&lt;&gt;""),B1124="")</formula>
    </cfRule>
  </conditionalFormatting>
  <conditionalFormatting sqref="B938">
    <cfRule type="duplicateValues" priority="869" dxfId="279">
      <formula>AND(COUNTIF($B$938:$B$938,B938)&gt;1,NOT(ISBLANK(B938)))</formula>
    </cfRule>
  </conditionalFormatting>
  <conditionalFormatting sqref="E67 E68:F397">
    <cfRule type="cellIs" priority="870" dxfId="52" operator="lessThan" stopIfTrue="1">
      <formula>0</formula>
    </cfRule>
    <cfRule type="expression" priority="871" dxfId="1" stopIfTrue="1">
      <formula>AND(A168&lt;&gt;"",E67="")</formula>
    </cfRule>
  </conditionalFormatting>
  <conditionalFormatting sqref="C67:C397">
    <cfRule type="expression" priority="874" dxfId="1" stopIfTrue="1">
      <formula>AND(A168&lt;&gt;"",C67="")</formula>
    </cfRule>
  </conditionalFormatting>
  <conditionalFormatting sqref="F68:F397">
    <cfRule type="cellIs" priority="875" dxfId="52" operator="lessThan" stopIfTrue="1">
      <formula>0</formula>
    </cfRule>
    <cfRule type="expression" priority="876" dxfId="1" stopIfTrue="1">
      <formula>AND(A169&lt;&gt;"",F68="")</formula>
    </cfRule>
  </conditionalFormatting>
  <conditionalFormatting sqref="D67:D397">
    <cfRule type="expression" priority="877" dxfId="1" stopIfTrue="1">
      <formula>AND(A168&lt;&gt;"",D67="")</formula>
    </cfRule>
  </conditionalFormatting>
  <conditionalFormatting sqref="D557:D651">
    <cfRule type="expression" priority="878" dxfId="1" stopIfTrue="1">
      <formula>AND(A556&lt;&gt;"",D557="")</formula>
    </cfRule>
  </conditionalFormatting>
  <conditionalFormatting sqref="B67:B378">
    <cfRule type="expression" priority="1011" dxfId="1" stopIfTrue="1">
      <formula>AND(OR(#REF!&lt;&gt;"",D67&lt;&gt;"",#REF!&lt;&gt;"",E67&lt;&gt;"",F67&lt;&gt;"",G67&lt;&gt;"",I62&lt;&gt;"",#REF!&lt;&gt;"",#REF!&lt;&gt;"",#REF!&lt;&gt;"",#REF!&lt;&gt;""),B67="")</formula>
    </cfRule>
  </conditionalFormatting>
  <conditionalFormatting sqref="C253 C371">
    <cfRule type="expression" priority="1018" dxfId="1" stopIfTrue="1">
      <formula>AND(OR(D253&lt;&gt;"",#REF!&lt;&gt;"",E253&lt;&gt;"",F253&lt;&gt;"",G253&lt;&gt;"",H253&lt;&gt;"",J248&lt;&gt;"",#REF!&lt;&gt;"",#REF!&lt;&gt;"",#REF!&lt;&gt;"",#REF!&lt;&gt;""),C253="")</formula>
    </cfRule>
  </conditionalFormatting>
  <conditionalFormatting sqref="C253 C371">
    <cfRule type="expression" priority="1021" dxfId="1" stopIfTrue="1">
      <formula>AND(OR(D253&lt;&gt;"",E253&lt;&gt;"",#REF!&lt;&gt;"",F253&lt;&gt;"",G253&lt;&gt;"",H253&lt;&gt;"",J248&lt;&gt;"",#REF!&lt;&gt;"",#REF!&lt;&gt;"",#REF!&lt;&gt;"",#REF!&lt;&gt;""),C253="")</formula>
    </cfRule>
  </conditionalFormatting>
  <conditionalFormatting sqref="D654">
    <cfRule type="expression" priority="1120" dxfId="1" stopIfTrue="1">
      <formula>AND(A650&lt;&gt;"",D654="")</formula>
    </cfRule>
  </conditionalFormatting>
  <conditionalFormatting sqref="D653">
    <cfRule type="expression" priority="1143" dxfId="1" stopIfTrue="1">
      <formula>AND(A650&lt;&gt;"",D653="")</formula>
    </cfRule>
  </conditionalFormatting>
  <conditionalFormatting sqref="D652">
    <cfRule type="expression" priority="1166" dxfId="1" stopIfTrue="1">
      <formula>AND(A650&lt;&gt;"",D652="")</formula>
    </cfRule>
  </conditionalFormatting>
  <conditionalFormatting sqref="B1193">
    <cfRule type="expression" priority="1515" dxfId="1" stopIfTrue="1">
      <formula>AND(OR(#REF!&lt;&gt;"",C1193&lt;&gt;"",#REF!&lt;&gt;"",D1193&lt;&gt;"",E1193&lt;&gt;"",F1193&lt;&gt;"",TH06!#REF!&lt;&gt;"",#REF!&lt;&gt;"",#REF!&lt;&gt;"",#REF!&lt;&gt;"",#REF!&lt;&gt;""),B1193="")</formula>
    </cfRule>
  </conditionalFormatting>
  <conditionalFormatting sqref="B1193">
    <cfRule type="expression" priority="1517" dxfId="1" stopIfTrue="1">
      <formula>AND(OR(#REF!&lt;&gt;"",C1193&lt;&gt;"",#REF!&lt;&gt;"",D1193&lt;&gt;"",E1193&lt;&gt;"",G1193&lt;&gt;"",TH06!#REF!&lt;&gt;"",#REF!&lt;&gt;"",#REF!&lt;&gt;"",#REF!&lt;&gt;"",#REF!&lt;&gt;""),B1193="")</formula>
    </cfRule>
  </conditionalFormatting>
  <conditionalFormatting sqref="B379">
    <cfRule type="expression" priority="1593" dxfId="1" stopIfTrue="1">
      <formula>AND(OR(#REF!&lt;&gt;"",D379&lt;&gt;"",#REF!&lt;&gt;"",E379&lt;&gt;"",F379&lt;&gt;"",G379&lt;&gt;"",I373&lt;&gt;"",#REF!&lt;&gt;"",#REF!&lt;&gt;"",#REF!&lt;&gt;"",#REF!&lt;&gt;""),B379="")</formula>
    </cfRule>
  </conditionalFormatting>
  <conditionalFormatting sqref="B380:B381">
    <cfRule type="expression" priority="1646" dxfId="1" stopIfTrue="1">
      <formula>AND(OR(#REF!&lt;&gt;"",D380&lt;&gt;"",#REF!&lt;&gt;"",E380&lt;&gt;"",F380&lt;&gt;"",G380&lt;&gt;"",I373&lt;&gt;"",#REF!&lt;&gt;"",#REF!&lt;&gt;"",#REF!&lt;&gt;"",#REF!&lt;&gt;""),B380="")</formula>
    </cfRule>
  </conditionalFormatting>
  <conditionalFormatting sqref="B382">
    <cfRule type="expression" priority="1970" dxfId="1" stopIfTrue="1">
      <formula>AND(OR(#REF!&lt;&gt;"",D382&lt;&gt;"",#REF!&lt;&gt;"",E382&lt;&gt;"",F382&lt;&gt;"",G382&lt;&gt;"",I374&lt;&gt;"",#REF!&lt;&gt;"",#REF!&lt;&gt;"",#REF!&lt;&gt;"",#REF!&lt;&gt;""),B382="")</formula>
    </cfRule>
  </conditionalFormatting>
  <conditionalFormatting sqref="B383">
    <cfRule type="expression" priority="2032" dxfId="1" stopIfTrue="1">
      <formula>AND(OR(#REF!&lt;&gt;"",D383&lt;&gt;"",#REF!&lt;&gt;"",E383&lt;&gt;"",F383&lt;&gt;"",G383&lt;&gt;"",I374&lt;&gt;"",#REF!&lt;&gt;"",#REF!&lt;&gt;"",#REF!&lt;&gt;"",#REF!&lt;&gt;""),B383="")</formula>
    </cfRule>
  </conditionalFormatting>
  <conditionalFormatting sqref="B384">
    <cfRule type="expression" priority="2083" dxfId="1" stopIfTrue="1">
      <formula>AND(OR(#REF!&lt;&gt;"",D384&lt;&gt;"",#REF!&lt;&gt;"",E384&lt;&gt;"",F384&lt;&gt;"",G384&lt;&gt;"",I374&lt;&gt;"",#REF!&lt;&gt;"",#REF!&lt;&gt;"",#REF!&lt;&gt;"",#REF!&lt;&gt;""),B384="")</formula>
    </cfRule>
  </conditionalFormatting>
  <conditionalFormatting sqref="B385">
    <cfRule type="expression" priority="2135" dxfId="1" stopIfTrue="1">
      <formula>AND(OR(#REF!&lt;&gt;"",D385&lt;&gt;"",#REF!&lt;&gt;"",E385&lt;&gt;"",F385&lt;&gt;"",G385&lt;&gt;"",I374&lt;&gt;"",#REF!&lt;&gt;"",#REF!&lt;&gt;"",#REF!&lt;&gt;"",#REF!&lt;&gt;""),B385="")</formula>
    </cfRule>
  </conditionalFormatting>
  <conditionalFormatting sqref="B386">
    <cfRule type="expression" priority="2188" dxfId="1" stopIfTrue="1">
      <formula>AND(OR(#REF!&lt;&gt;"",D386&lt;&gt;"",#REF!&lt;&gt;"",E386&lt;&gt;"",F386&lt;&gt;"",G386&lt;&gt;"",I374&lt;&gt;"",#REF!&lt;&gt;"",#REF!&lt;&gt;"",#REF!&lt;&gt;"",#REF!&lt;&gt;""),B386="")</formula>
    </cfRule>
  </conditionalFormatting>
  <conditionalFormatting sqref="B387">
    <cfRule type="expression" priority="2242" dxfId="1" stopIfTrue="1">
      <formula>AND(OR(#REF!&lt;&gt;"",D387&lt;&gt;"",#REF!&lt;&gt;"",E387&lt;&gt;"",F387&lt;&gt;"",G387&lt;&gt;"",I374&lt;&gt;"",#REF!&lt;&gt;"",#REF!&lt;&gt;"",#REF!&lt;&gt;"",#REF!&lt;&gt;""),B387="")</formula>
    </cfRule>
  </conditionalFormatting>
  <conditionalFormatting sqref="B388">
    <cfRule type="expression" priority="2297" dxfId="1" stopIfTrue="1">
      <formula>AND(OR(#REF!&lt;&gt;"",D388&lt;&gt;"",#REF!&lt;&gt;"",E388&lt;&gt;"",F388&lt;&gt;"",G388&lt;&gt;"",I374&lt;&gt;"",#REF!&lt;&gt;"",#REF!&lt;&gt;"",#REF!&lt;&gt;"",#REF!&lt;&gt;""),B388="")</formula>
    </cfRule>
  </conditionalFormatting>
  <conditionalFormatting sqref="B389">
    <cfRule type="expression" priority="2353" dxfId="1" stopIfTrue="1">
      <formula>AND(OR(#REF!&lt;&gt;"",D389&lt;&gt;"",#REF!&lt;&gt;"",E389&lt;&gt;"",F389&lt;&gt;"",G389&lt;&gt;"",I374&lt;&gt;"",#REF!&lt;&gt;"",#REF!&lt;&gt;"",#REF!&lt;&gt;"",#REF!&lt;&gt;""),B389="")</formula>
    </cfRule>
  </conditionalFormatting>
  <conditionalFormatting sqref="B390">
    <cfRule type="expression" priority="2410" dxfId="1" stopIfTrue="1">
      <formula>AND(OR(#REF!&lt;&gt;"",D390&lt;&gt;"",#REF!&lt;&gt;"",E390&lt;&gt;"",F390&lt;&gt;"",G390&lt;&gt;"",I374&lt;&gt;"",#REF!&lt;&gt;"",#REF!&lt;&gt;"",#REF!&lt;&gt;"",#REF!&lt;&gt;""),B390="")</formula>
    </cfRule>
  </conditionalFormatting>
  <conditionalFormatting sqref="B391">
    <cfRule type="expression" priority="2468" dxfId="1" stopIfTrue="1">
      <formula>AND(OR(#REF!&lt;&gt;"",D391&lt;&gt;"",#REF!&lt;&gt;"",E391&lt;&gt;"",F391&lt;&gt;"",G391&lt;&gt;"",I374&lt;&gt;"",#REF!&lt;&gt;"",#REF!&lt;&gt;"",#REF!&lt;&gt;"",#REF!&lt;&gt;""),B391="")</formula>
    </cfRule>
  </conditionalFormatting>
  <conditionalFormatting sqref="B392">
    <cfRule type="expression" priority="2527" dxfId="1" stopIfTrue="1">
      <formula>AND(OR(#REF!&lt;&gt;"",D392&lt;&gt;"",#REF!&lt;&gt;"",E392&lt;&gt;"",F392&lt;&gt;"",G392&lt;&gt;"",I374&lt;&gt;"",#REF!&lt;&gt;"",#REF!&lt;&gt;"",#REF!&lt;&gt;"",#REF!&lt;&gt;""),B392="")</formula>
    </cfRule>
  </conditionalFormatting>
  <conditionalFormatting sqref="B393">
    <cfRule type="expression" priority="2587" dxfId="1" stopIfTrue="1">
      <formula>AND(OR(#REF!&lt;&gt;"",D393&lt;&gt;"",#REF!&lt;&gt;"",E393&lt;&gt;"",F393&lt;&gt;"",G393&lt;&gt;"",I374&lt;&gt;"",#REF!&lt;&gt;"",#REF!&lt;&gt;"",#REF!&lt;&gt;"",#REF!&lt;&gt;""),B393="")</formula>
    </cfRule>
  </conditionalFormatting>
  <conditionalFormatting sqref="B394">
    <cfRule type="expression" priority="2648" dxfId="1" stopIfTrue="1">
      <formula>AND(OR(#REF!&lt;&gt;"",D394&lt;&gt;"",#REF!&lt;&gt;"",E394&lt;&gt;"",F394&lt;&gt;"",G394&lt;&gt;"",I374&lt;&gt;"",#REF!&lt;&gt;"",#REF!&lt;&gt;"",#REF!&lt;&gt;"",#REF!&lt;&gt;""),B394="")</formula>
    </cfRule>
  </conditionalFormatting>
  <conditionalFormatting sqref="B395:B396">
    <cfRule type="expression" priority="2710" dxfId="1" stopIfTrue="1">
      <formula>AND(OR(#REF!&lt;&gt;"",D395&lt;&gt;"",#REF!&lt;&gt;"",E395&lt;&gt;"",F395&lt;&gt;"",G395&lt;&gt;"",I374&lt;&gt;"",#REF!&lt;&gt;"",#REF!&lt;&gt;"",#REF!&lt;&gt;"",#REF!&lt;&gt;""),B395="")</formula>
    </cfRule>
  </conditionalFormatting>
  <conditionalFormatting sqref="B425:B549">
    <cfRule type="expression" priority="2713" dxfId="1" stopIfTrue="1">
      <formula>AND(OR(#REF!&lt;&gt;"",D425&lt;&gt;"",#REF!&lt;&gt;"",E425&lt;&gt;"",F425&lt;&gt;"",G425&lt;&gt;"",I398&lt;&gt;"",#REF!&lt;&gt;"",#REF!&lt;&gt;"",#REF!&lt;&gt;"",#REF!&lt;&gt;""),B425="")</formula>
    </cfRule>
  </conditionalFormatting>
  <conditionalFormatting sqref="B656:B668">
    <cfRule type="expression" priority="2717" dxfId="1" stopIfTrue="1">
      <formula>AND(OR(#REF!&lt;&gt;"",D656&lt;&gt;"",#REF!&lt;&gt;"",E656&lt;&gt;"",F656&lt;&gt;"",G656&lt;&gt;"",I619&lt;&gt;"",#REF!&lt;&gt;"",#REF!&lt;&gt;"",#REF!&lt;&gt;"",#REF!&lt;&gt;""),B656="")</formula>
    </cfRule>
  </conditionalFormatting>
  <conditionalFormatting sqref="B397 B399:B418">
    <cfRule type="expression" priority="2773" dxfId="1" stopIfTrue="1">
      <formula>AND(OR(#REF!&lt;&gt;"",D397&lt;&gt;"",#REF!&lt;&gt;"",E397&lt;&gt;"",F397&lt;&gt;"",G397&lt;&gt;"",I374&lt;&gt;"",#REF!&lt;&gt;"",#REF!&lt;&gt;"",#REF!&lt;&gt;"",#REF!&lt;&gt;""),B397="")</formula>
    </cfRule>
  </conditionalFormatting>
  <conditionalFormatting sqref="B550">
    <cfRule type="expression" priority="2776" dxfId="1" stopIfTrue="1">
      <formula>AND(OR(#REF!&lt;&gt;"",D550&lt;&gt;"",#REF!&lt;&gt;"",E550&lt;&gt;"",F550&lt;&gt;"",G550&lt;&gt;"",I522&lt;&gt;"",#REF!&lt;&gt;"",#REF!&lt;&gt;"",#REF!&lt;&gt;"",#REF!&lt;&gt;""),B550="")</formula>
    </cfRule>
  </conditionalFormatting>
  <conditionalFormatting sqref="B669 B689:B694">
    <cfRule type="expression" priority="2780" dxfId="1" stopIfTrue="1">
      <formula>AND(OR(#REF!&lt;&gt;"",D669&lt;&gt;"",#REF!&lt;&gt;"",E669&lt;&gt;"",F669&lt;&gt;"",G669&lt;&gt;"",I631&lt;&gt;"",#REF!&lt;&gt;"",#REF!&lt;&gt;"",#REF!&lt;&gt;"",#REF!&lt;&gt;""),B669="")</formula>
    </cfRule>
  </conditionalFormatting>
  <conditionalFormatting sqref="B551">
    <cfRule type="expression" priority="2840" dxfId="1" stopIfTrue="1">
      <formula>AND(OR(#REF!&lt;&gt;"",D551&lt;&gt;"",#REF!&lt;&gt;"",E551&lt;&gt;"",F551&lt;&gt;"",G551&lt;&gt;"",I522&lt;&gt;"",#REF!&lt;&gt;"",#REF!&lt;&gt;"",#REF!&lt;&gt;"",#REF!&lt;&gt;""),B551="")</formula>
    </cfRule>
  </conditionalFormatting>
  <conditionalFormatting sqref="B695">
    <cfRule type="expression" priority="2844" dxfId="1" stopIfTrue="1">
      <formula>AND(OR(#REF!&lt;&gt;"",D695&lt;&gt;"",#REF!&lt;&gt;"",E695&lt;&gt;"",F695&lt;&gt;"",G695&lt;&gt;"",I656&lt;&gt;"",#REF!&lt;&gt;"",#REF!&lt;&gt;"",#REF!&lt;&gt;"",#REF!&lt;&gt;""),B695="")</formula>
    </cfRule>
  </conditionalFormatting>
  <conditionalFormatting sqref="B552">
    <cfRule type="expression" priority="2905" dxfId="1" stopIfTrue="1">
      <formula>AND(OR(#REF!&lt;&gt;"",D552&lt;&gt;"",#REF!&lt;&gt;"",E552&lt;&gt;"",F552&lt;&gt;"",G552&lt;&gt;"",I522&lt;&gt;"",#REF!&lt;&gt;"",#REF!&lt;&gt;"",#REF!&lt;&gt;"",#REF!&lt;&gt;""),B552="")</formula>
    </cfRule>
  </conditionalFormatting>
  <conditionalFormatting sqref="B554">
    <cfRule type="expression" priority="2906" dxfId="1" stopIfTrue="1">
      <formula>AND(OR(#REF!&lt;&gt;"",D554&lt;&gt;"",#REF!&lt;&gt;"",E554&lt;&gt;"",F554&lt;&gt;"",G554&lt;&gt;"",I521&lt;&gt;"",#REF!&lt;&gt;"",#REF!&lt;&gt;"",#REF!&lt;&gt;"",#REF!&lt;&gt;""),B554="")</formula>
    </cfRule>
  </conditionalFormatting>
  <conditionalFormatting sqref="B696 B1180:B1193">
    <cfRule type="expression" priority="2909" dxfId="1" stopIfTrue="1">
      <formula>AND(OR(#REF!&lt;&gt;"",D696&lt;&gt;"",#REF!&lt;&gt;"",E696&lt;&gt;"",F696&lt;&gt;"",G696&lt;&gt;"",I656&lt;&gt;"",#REF!&lt;&gt;"",#REF!&lt;&gt;"",#REF!&lt;&gt;"",#REF!&lt;&gt;""),B696="")</formula>
    </cfRule>
  </conditionalFormatting>
  <conditionalFormatting sqref="C452">
    <cfRule type="expression" priority="2969" dxfId="1" stopIfTrue="1">
      <formula>AND(OR(D452&lt;&gt;"",#REF!&lt;&gt;"",E452&lt;&gt;"",F452&lt;&gt;"",G452&lt;&gt;"",H452&lt;&gt;"",J425&lt;&gt;"",#REF!&lt;&gt;"",#REF!&lt;&gt;"",#REF!&lt;&gt;"",#REF!&lt;&gt;""),C452="")</formula>
    </cfRule>
  </conditionalFormatting>
  <conditionalFormatting sqref="C452">
    <cfRule type="expression" priority="2970" dxfId="1" stopIfTrue="1">
      <formula>AND(OR(D452&lt;&gt;"",E452&lt;&gt;"",#REF!&lt;&gt;"",F452&lt;&gt;"",G452&lt;&gt;"",H452&lt;&gt;"",J425&lt;&gt;"",#REF!&lt;&gt;"",#REF!&lt;&gt;"",#REF!&lt;&gt;"",#REF!&lt;&gt;""),C452="")</formula>
    </cfRule>
  </conditionalFormatting>
  <conditionalFormatting sqref="B553">
    <cfRule type="expression" priority="2971" dxfId="1" stopIfTrue="1">
      <formula>AND(OR(#REF!&lt;&gt;"",D553&lt;&gt;"",#REF!&lt;&gt;"",E553&lt;&gt;"",F553&lt;&gt;"",G553&lt;&gt;"",I522&lt;&gt;"",#REF!&lt;&gt;"",#REF!&lt;&gt;"",#REF!&lt;&gt;"",#REF!&lt;&gt;""),B553="")</formula>
    </cfRule>
  </conditionalFormatting>
  <conditionalFormatting sqref="B555">
    <cfRule type="expression" priority="2972" dxfId="1" stopIfTrue="1">
      <formula>AND(OR(#REF!&lt;&gt;"",D555&lt;&gt;"",#REF!&lt;&gt;"",E555&lt;&gt;"",F555&lt;&gt;"",G555&lt;&gt;"",I521&lt;&gt;"",#REF!&lt;&gt;"",#REF!&lt;&gt;"",#REF!&lt;&gt;"",#REF!&lt;&gt;""),B555="")</formula>
    </cfRule>
  </conditionalFormatting>
  <conditionalFormatting sqref="B558:B569">
    <cfRule type="expression" priority="2973" dxfId="1" stopIfTrue="1">
      <formula>AND(OR(#REF!&lt;&gt;"",D557&lt;&gt;"",#REF!&lt;&gt;"",E558&lt;&gt;"",F558&lt;&gt;"",G558&lt;&gt;"",I524&lt;&gt;"",#REF!&lt;&gt;"",#REF!&lt;&gt;"",#REF!&lt;&gt;"",#REF!&lt;&gt;""),B558="")</formula>
    </cfRule>
  </conditionalFormatting>
  <conditionalFormatting sqref="D670">
    <cfRule type="expression" priority="2974" dxfId="1" stopIfTrue="1">
      <formula>AND(OR(E670&lt;&gt;"",#REF!&lt;&gt;"",F670&lt;&gt;"",G670&lt;&gt;"",H670&lt;&gt;"",#REF!&lt;&gt;"",I632&lt;&gt;"",#REF!&lt;&gt;"",#REF!&lt;&gt;"",#REF!&lt;&gt;"",#REF!&lt;&gt;""),D670="")</formula>
    </cfRule>
  </conditionalFormatting>
  <conditionalFormatting sqref="B697">
    <cfRule type="expression" priority="2975" dxfId="1" stopIfTrue="1">
      <formula>AND(OR(#REF!&lt;&gt;"",D697&lt;&gt;"",#REF!&lt;&gt;"",E697&lt;&gt;"",F697&lt;&gt;"",G697&lt;&gt;"",I656&lt;&gt;"",#REF!&lt;&gt;"",#REF!&lt;&gt;"",#REF!&lt;&gt;"",#REF!&lt;&gt;""),B697="")</formula>
    </cfRule>
  </conditionalFormatting>
  <conditionalFormatting sqref="B870:B872">
    <cfRule type="expression" priority="2976" dxfId="1" stopIfTrue="1">
      <formula>AND(OR(#REF!&lt;&gt;"",D870&lt;&gt;"",#REF!&lt;&gt;"",E870&lt;&gt;"",F870&lt;&gt;"",G870&lt;&gt;"",I825&lt;&gt;"",#REF!&lt;&gt;"",#REF!&lt;&gt;"",#REF!&lt;&gt;"",#REF!&lt;&gt;""),B870="")</formula>
    </cfRule>
  </conditionalFormatting>
  <conditionalFormatting sqref="D1123">
    <cfRule type="expression" priority="2977" dxfId="1" stopIfTrue="1">
      <formula>AND(OR(E1123&lt;&gt;"",#REF!&lt;&gt;"",F1123&lt;&gt;"",G1123&lt;&gt;"",H1123&lt;&gt;"",#REF!&lt;&gt;"",I1083&lt;&gt;"",#REF!&lt;&gt;"",#REF!&lt;&gt;"",#REF!&lt;&gt;"",#REF!&lt;&gt;""),D1123="")</formula>
    </cfRule>
  </conditionalFormatting>
  <conditionalFormatting sqref="B420:B424">
    <cfRule type="expression" priority="2991" dxfId="1" stopIfTrue="1">
      <formula>AND(OR(#REF!&lt;&gt;"",D420&lt;&gt;"",#REF!&lt;&gt;"",E420&lt;&gt;"",F420&lt;&gt;"",G420&lt;&gt;"",TH06!#REF!&lt;&gt;"",#REF!&lt;&gt;"",#REF!&lt;&gt;"",#REF!&lt;&gt;"",#REF!&lt;&gt;""),B420="")</formula>
    </cfRule>
  </conditionalFormatting>
  <conditionalFormatting sqref="B419">
    <cfRule type="expression" priority="3005" dxfId="1" stopIfTrue="1">
      <formula>AND(OR(#REF!&lt;&gt;"",D419&lt;&gt;"",#REF!&lt;&gt;"",E419&lt;&gt;"",F419&lt;&gt;"",G419&lt;&gt;"",I397&lt;&gt;"",#REF!&lt;&gt;"",#REF!&lt;&gt;"",#REF!&lt;&gt;"",#REF!&lt;&gt;""),B419="")</formula>
    </cfRule>
  </conditionalFormatting>
  <dataValidations count="4">
    <dataValidation type="decimal" allowBlank="1" showInputMessage="1" showErrorMessage="1" errorTitle="Thông báo" error="Phải nhập vào kiểu số" sqref="E1112:G1122 E1180:F1193 F1092:G1111 E874:F1056 F16:F22 E1124:E1178 E1073:E1077 E1058:E1071 E1091:G1091 E1087:E1090 E11:E19 F1124:F1179 E1093:E1097 E1080:E1085 E1099:E1110 E1078:G1078 E714:F760 F1079:G1090 E29:E64 G1124:G1193 E762:F872 E699:F712 E656:F669 E671:F697 F68:F397 E399:F555 F26:F64 E67:E397 F1058:G1077">
      <formula1>0</formula1>
      <formula2>10000000000000000</formula2>
    </dataValidation>
    <dataValidation type="list" allowBlank="1" showInputMessage="1" showErrorMessage="1" errorTitle="Thông báo" error="Lựa chọn theo danh sách" sqref="D1087:D1091 D1073:D1078 D11:D19 D762:D872 D1124:D1193 D1058:D1071 D1080:D1085 D399:D555 D557:D654 D699:D712 D656:D669 D671:D697 D67:D397 D874:D1056 D21:D64 D714:D760">
      <formula1>INDIRECT("Du_lieu!$B$44:$B$45")</formula1>
    </dataValidation>
    <dataValidation type="list" allowBlank="1" showInputMessage="1" showErrorMessage="1" errorTitle="Thông báo" error="Lựa chọn theo danh sách" sqref="H1099:H1110 H762:H872 H1093:H1097 H11:H19 H874:H1056 H1058:H1071 H1080:H1085 H1073:H1078 H1087:H1091 H557:H654 H1112:H1122 H671:H697 H699:H712 H656:H669 H399:H555 H714:H760 H1124:H1193 H27:H64 H67:H397">
      <formula1>INDIRECT("Du_lieu!$b$40:$b$42")</formula1>
    </dataValidation>
    <dataValidation type="textLength" allowBlank="1" showInputMessage="1" showErrorMessage="1" errorTitle="Thông báo" error="Tối thiểu 02 ký tự" sqref="C1079 C35:C36 B35:B42 B1099:B1109 B1081:B1084 B1093:B1096 B1087:B1090 B1073:B1077 B1180:B1193 B11:C19 B1112:B1122 B686:B697">
      <formula1>2</formula1>
      <formula2>30</formula2>
    </dataValidation>
  </dataValidations>
  <printOptions/>
  <pageMargins left="0.53" right="0.17" top="0.7480314960629921" bottom="0.26" header="0.32" footer="0.3149606299212598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view="pageBreakPreview" zoomScale="90" zoomScaleNormal="90" zoomScaleSheetLayoutView="90" zoomScalePageLayoutView="0" workbookViewId="0" topLeftCell="A1">
      <selection activeCell="D10" sqref="D10"/>
    </sheetView>
  </sheetViews>
  <sheetFormatPr defaultColWidth="7.99609375" defaultRowHeight="18.75"/>
  <cols>
    <col min="1" max="1" width="6.3359375" style="25" customWidth="1"/>
    <col min="2" max="2" width="57.5546875" style="25" customWidth="1"/>
    <col min="3" max="3" width="10.21484375" style="25" customWidth="1"/>
    <col min="4" max="6" width="12.10546875" style="25" customWidth="1"/>
    <col min="7" max="16384" width="7.99609375" style="25" customWidth="1"/>
  </cols>
  <sheetData>
    <row r="1" spans="1:2" ht="18" customHeight="1">
      <c r="A1" s="282" t="s">
        <v>156</v>
      </c>
      <c r="B1" s="282"/>
    </row>
    <row r="2" spans="1:2" ht="20.25" customHeight="1">
      <c r="A2" s="282"/>
      <c r="B2" s="282"/>
    </row>
    <row r="3" spans="1:6" ht="50.25" customHeight="1" thickBot="1">
      <c r="A3" s="284" t="s">
        <v>158</v>
      </c>
      <c r="B3" s="284"/>
      <c r="C3" s="284"/>
      <c r="D3" s="284"/>
      <c r="E3" s="284"/>
      <c r="F3" s="284"/>
    </row>
    <row r="4" spans="1:6" ht="42.75" customHeight="1" thickTop="1">
      <c r="A4" s="285" t="s">
        <v>43</v>
      </c>
      <c r="B4" s="287" t="s">
        <v>45</v>
      </c>
      <c r="C4" s="287" t="s">
        <v>44</v>
      </c>
      <c r="D4" s="289" t="s">
        <v>50</v>
      </c>
      <c r="E4" s="287"/>
      <c r="F4" s="290"/>
    </row>
    <row r="5" spans="1:6" ht="58.5" customHeight="1">
      <c r="A5" s="286"/>
      <c r="B5" s="288"/>
      <c r="C5" s="288"/>
      <c r="D5" s="21" t="s">
        <v>39</v>
      </c>
      <c r="E5" s="21" t="s">
        <v>46</v>
      </c>
      <c r="F5" s="26" t="s">
        <v>47</v>
      </c>
    </row>
    <row r="6" spans="1:6" s="74" customFormat="1" ht="16.5">
      <c r="A6" s="68" t="s">
        <v>88</v>
      </c>
      <c r="B6" s="69" t="s">
        <v>153</v>
      </c>
      <c r="C6" s="70">
        <f>C7+C8+C9</f>
        <v>1162</v>
      </c>
      <c r="D6" s="70">
        <f>D7+D8+D9</f>
        <v>345877621</v>
      </c>
      <c r="E6" s="70">
        <f>E7+E8+E9</f>
        <v>3416419</v>
      </c>
      <c r="F6" s="70">
        <f>F7+F8+F9</f>
        <v>342464202</v>
      </c>
    </row>
    <row r="7" spans="1:6" s="74" customFormat="1" ht="16.5">
      <c r="A7" s="75" t="s">
        <v>89</v>
      </c>
      <c r="B7" s="72" t="str">
        <f>Du_lieu!B40</f>
        <v>Điểm a Khoản 1 Điều 44a</v>
      </c>
      <c r="C7" s="73">
        <f>COUNTIF(TH06!$H$11:$H$10170,'TK theo ly do'!$B7)</f>
        <v>1100</v>
      </c>
      <c r="D7" s="73">
        <f>SUMIF(TH06!$H$11:$H$10170,'TK theo ly do'!$B7,TH06!E$11:E$10170)</f>
        <v>342651794</v>
      </c>
      <c r="E7" s="73">
        <f>SUMIF(TH06!$H$11:$H$10170,'TK theo ly do'!$B7,TH06!F$11:F$10170)</f>
        <v>2973475</v>
      </c>
      <c r="F7" s="73">
        <f>SUMIF(TH06!$H$11:$H$10170,'TK theo ly do'!$B7,TH06!G$11:G$10170)</f>
        <v>339681319</v>
      </c>
    </row>
    <row r="8" spans="1:6" s="74" customFormat="1" ht="16.5">
      <c r="A8" s="75" t="s">
        <v>96</v>
      </c>
      <c r="B8" s="72" t="str">
        <f>Du_lieu!B41</f>
        <v>Điểm b Khoản 1 Điều 44a</v>
      </c>
      <c r="C8" s="73">
        <f>COUNTIF(TH06!$H$11:$H$10170,'TK theo ly do'!$B8)</f>
        <v>0</v>
      </c>
      <c r="D8" s="73">
        <f>SUMIF(TH06!$H$11:$H$10170,'TK theo ly do'!$B8,TH06!E$11:E$10170)</f>
        <v>0</v>
      </c>
      <c r="E8" s="73">
        <f>SUMIF(TH06!$H$11:$H$10170,'TK theo ly do'!$B8,TH06!F$11:F$10170)</f>
        <v>0</v>
      </c>
      <c r="F8" s="73">
        <f>SUMIF(TH06!$H$11:$H$10170,'TK theo ly do'!$B8,TH06!G$11:G$10170)</f>
        <v>0</v>
      </c>
    </row>
    <row r="9" spans="1:6" s="74" customFormat="1" ht="16.5">
      <c r="A9" s="75" t="s">
        <v>152</v>
      </c>
      <c r="B9" s="72" t="str">
        <f>Du_lieu!B42</f>
        <v>Điểm c Khoản 1 Điều 44a</v>
      </c>
      <c r="C9" s="73">
        <f>COUNTIF(TH06!$H$11:$H$10170,'TK theo ly do'!$B9)</f>
        <v>62</v>
      </c>
      <c r="D9" s="73">
        <f>SUMIF(TH06!$H$11:$H$10170,'TK theo ly do'!$B9,TH06!E$11:E$10170)</f>
        <v>3225827</v>
      </c>
      <c r="E9" s="73">
        <f>SUMIF(TH06!$H$11:$H$10170,'TK theo ly do'!$B9,TH06!F$11:F$10170)</f>
        <v>442944</v>
      </c>
      <c r="F9" s="73">
        <f>SUMIF(TH06!$H$11:$H$10170,'TK theo ly do'!$B9,TH06!G$11:G$10170)</f>
        <v>2782883</v>
      </c>
    </row>
    <row r="10" spans="1:6" s="71" customFormat="1" ht="23.25" customHeight="1" thickBot="1">
      <c r="A10" s="76"/>
      <c r="B10" s="77" t="s">
        <v>36</v>
      </c>
      <c r="C10" s="78">
        <f>C6</f>
        <v>1162</v>
      </c>
      <c r="D10" s="78">
        <f>D6</f>
        <v>345877621</v>
      </c>
      <c r="E10" s="78">
        <f>E6</f>
        <v>3416419</v>
      </c>
      <c r="F10" s="78">
        <f>F6</f>
        <v>342464202</v>
      </c>
    </row>
    <row r="11" spans="1:2" ht="15.75" hidden="1">
      <c r="A11" s="27" t="s">
        <v>4</v>
      </c>
      <c r="B11" s="28"/>
    </row>
    <row r="12" spans="1:2" ht="15.75" hidden="1">
      <c r="A12" s="29"/>
      <c r="B12" s="30" t="s">
        <v>5</v>
      </c>
    </row>
    <row r="13" spans="1:2" ht="15.75" hidden="1">
      <c r="A13" s="29"/>
      <c r="B13" s="30" t="s">
        <v>6</v>
      </c>
    </row>
    <row r="14" spans="1:2" ht="15.75" hidden="1">
      <c r="A14" s="29"/>
      <c r="B14" s="30" t="s">
        <v>7</v>
      </c>
    </row>
    <row r="15" spans="1:2" ht="15.75" hidden="1">
      <c r="A15" s="29"/>
      <c r="B15" s="30" t="s">
        <v>8</v>
      </c>
    </row>
    <row r="16" spans="4:6" ht="16.5" thickTop="1">
      <c r="D16" s="283"/>
      <c r="E16" s="283"/>
      <c r="F16" s="283"/>
    </row>
    <row r="17" spans="1:10" s="6" customFormat="1" ht="21" customHeight="1">
      <c r="A17" s="277" t="s">
        <v>51</v>
      </c>
      <c r="B17" s="277"/>
      <c r="C17" s="22"/>
      <c r="D17" s="277" t="s">
        <v>155</v>
      </c>
      <c r="E17" s="277"/>
      <c r="F17" s="277"/>
      <c r="G17" s="277"/>
      <c r="I17" s="22"/>
      <c r="J17" s="22"/>
    </row>
    <row r="18" spans="1:10" s="6" customFormat="1" ht="15.75" customHeight="1">
      <c r="A18" s="291" t="s">
        <v>73</v>
      </c>
      <c r="B18" s="291"/>
      <c r="C18" s="23"/>
      <c r="D18" s="291" t="s">
        <v>74</v>
      </c>
      <c r="E18" s="291"/>
      <c r="F18" s="291"/>
      <c r="G18" s="291"/>
      <c r="I18" s="23"/>
      <c r="J18" s="23"/>
    </row>
    <row r="19" s="6" customFormat="1" ht="15.75">
      <c r="B19" s="7" t="s">
        <v>38</v>
      </c>
    </row>
    <row r="20" s="6" customFormat="1" ht="15.75">
      <c r="B20" s="52"/>
    </row>
    <row r="21" s="6" customFormat="1" ht="15.75"/>
    <row r="22" spans="1:7" s="6" customFormat="1" ht="31.5" customHeight="1">
      <c r="A22" s="277"/>
      <c r="B22" s="277"/>
      <c r="C22" s="22"/>
      <c r="D22" s="277"/>
      <c r="E22" s="277"/>
      <c r="F22" s="277"/>
      <c r="G22" s="277"/>
    </row>
  </sheetData>
  <sheetProtection formatCells="0" formatColumns="0" formatRows="0"/>
  <mergeCells count="14">
    <mergeCell ref="D17:G17"/>
    <mergeCell ref="D18:G18"/>
    <mergeCell ref="D22:G22"/>
    <mergeCell ref="A17:B17"/>
    <mergeCell ref="A18:B18"/>
    <mergeCell ref="A22:B22"/>
    <mergeCell ref="A1:B1"/>
    <mergeCell ref="A2:B2"/>
    <mergeCell ref="D16:F16"/>
    <mergeCell ref="A3:F3"/>
    <mergeCell ref="A4:A5"/>
    <mergeCell ref="B4:B5"/>
    <mergeCell ref="C4:C5"/>
    <mergeCell ref="D4:F4"/>
  </mergeCells>
  <conditionalFormatting sqref="C6:F10">
    <cfRule type="cellIs" priority="3" dxfId="3" operator="lessThan" stopIfTrue="1">
      <formula>0</formula>
    </cfRule>
    <cfRule type="cellIs" priority="4" dxfId="280" operator="equal" stopIfTrue="1">
      <formula>"Kiểm tra lại"</formula>
    </cfRule>
  </conditionalFormatting>
  <printOptions/>
  <pageMargins left="0.5" right="0.25" top="0.2" bottom="0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view="pageBreakPreview" zoomScaleSheetLayoutView="100" zoomScalePageLayoutView="0" workbookViewId="0" topLeftCell="A1">
      <selection activeCell="D21" sqref="D21"/>
    </sheetView>
  </sheetViews>
  <sheetFormatPr defaultColWidth="7.99609375" defaultRowHeight="18.75"/>
  <cols>
    <col min="1" max="1" width="3.77734375" style="9" customWidth="1"/>
    <col min="2" max="2" width="29.6640625" style="9" customWidth="1"/>
    <col min="3" max="3" width="10.77734375" style="9" customWidth="1"/>
    <col min="4" max="4" width="16.4453125" style="9" customWidth="1"/>
    <col min="5" max="5" width="14.4453125" style="9" customWidth="1"/>
    <col min="6" max="6" width="14.10546875" style="9" customWidth="1"/>
    <col min="7" max="7" width="9.21484375" style="9" customWidth="1"/>
    <col min="8" max="8" width="11.88671875" style="9" customWidth="1"/>
    <col min="9" max="16384" width="7.99609375" style="9" customWidth="1"/>
  </cols>
  <sheetData>
    <row r="1" spans="1:3" ht="18" customHeight="1">
      <c r="A1" s="292" t="s">
        <v>156</v>
      </c>
      <c r="B1" s="292"/>
      <c r="C1" s="292"/>
    </row>
    <row r="2" spans="1:3" ht="18" customHeight="1">
      <c r="A2" s="282"/>
      <c r="B2" s="282"/>
      <c r="C2" s="282"/>
    </row>
    <row r="3" spans="1:8" ht="30" customHeight="1">
      <c r="A3" s="284" t="s">
        <v>157</v>
      </c>
      <c r="B3" s="284"/>
      <c r="C3" s="284"/>
      <c r="D3" s="284"/>
      <c r="E3" s="284"/>
      <c r="F3" s="284"/>
      <c r="G3" s="284"/>
      <c r="H3" s="284"/>
    </row>
    <row r="4" spans="1:8" ht="38.25" customHeight="1">
      <c r="A4" s="288" t="s">
        <v>43</v>
      </c>
      <c r="B4" s="288" t="s">
        <v>45</v>
      </c>
      <c r="C4" s="288" t="s">
        <v>44</v>
      </c>
      <c r="D4" s="297" t="s">
        <v>50</v>
      </c>
      <c r="E4" s="288"/>
      <c r="F4" s="288"/>
      <c r="G4" s="298" t="s">
        <v>49</v>
      </c>
      <c r="H4" s="299" t="s">
        <v>0</v>
      </c>
    </row>
    <row r="5" spans="1:8" ht="39.75" customHeight="1">
      <c r="A5" s="288"/>
      <c r="B5" s="288"/>
      <c r="C5" s="288"/>
      <c r="D5" s="21" t="s">
        <v>39</v>
      </c>
      <c r="E5" s="21" t="s">
        <v>46</v>
      </c>
      <c r="F5" s="21" t="s">
        <v>47</v>
      </c>
      <c r="G5" s="298"/>
      <c r="H5" s="299"/>
    </row>
    <row r="6" spans="1:8" s="85" customFormat="1" ht="15.75" customHeight="1">
      <c r="A6" s="79" t="s">
        <v>88</v>
      </c>
      <c r="B6" s="80" t="s">
        <v>81</v>
      </c>
      <c r="C6" s="87">
        <f>C7+C8</f>
        <v>1142</v>
      </c>
      <c r="D6" s="87">
        <f>D7+D8</f>
        <v>345380579</v>
      </c>
      <c r="E6" s="87">
        <f>E7+E8</f>
        <v>3405449</v>
      </c>
      <c r="F6" s="87">
        <f>F7+F8</f>
        <v>341954730</v>
      </c>
      <c r="G6" s="86"/>
      <c r="H6" s="81"/>
    </row>
    <row r="7" spans="1:8" s="85" customFormat="1" ht="15.75" customHeight="1">
      <c r="A7" s="82" t="s">
        <v>89</v>
      </c>
      <c r="B7" s="83" t="s">
        <v>41</v>
      </c>
      <c r="C7" s="88">
        <f>COUNTIF(TH06!$D$11:$D$10169,'TK theo Loai viec'!$B7)</f>
        <v>781</v>
      </c>
      <c r="D7" s="88">
        <f>SUMIF(TH06!$D$11:$D$10169,'TK theo Loai viec'!$B7,TH06!E$11:E$10169)</f>
        <v>277777564</v>
      </c>
      <c r="E7" s="88">
        <f>SUMIF(TH06!$D$11:$D$10169,'TK theo Loai viec'!$B7,TH06!F$11:F$10169)</f>
        <v>2589895</v>
      </c>
      <c r="F7" s="88">
        <f>SUMIF(TH06!$D$11:$D$10169,'TK theo Loai viec'!$B7,TH06!G$11:G$10169)</f>
        <v>275187669</v>
      </c>
      <c r="G7" s="89">
        <f>IF($C$10+$C$11=0,"",$C7/$C$9*100)</f>
        <v>68.38879159369527</v>
      </c>
      <c r="H7" s="84"/>
    </row>
    <row r="8" spans="1:8" s="85" customFormat="1" ht="15.75" customHeight="1">
      <c r="A8" s="82" t="s">
        <v>96</v>
      </c>
      <c r="B8" s="83" t="s">
        <v>154</v>
      </c>
      <c r="C8" s="88">
        <f>COUNTIF(TH06!$D$11:$D$10169,'TK theo Loai viec'!$B8)</f>
        <v>361</v>
      </c>
      <c r="D8" s="88">
        <f>SUMIF(TH06!$D$11:$D$10169,'TK theo Loai viec'!$B8,TH06!E$11:E$10169)</f>
        <v>67603015</v>
      </c>
      <c r="E8" s="88">
        <f>SUMIF(TH06!$D$11:$D$10169,'TK theo Loai viec'!$B8,TH06!F$11:F$10169)</f>
        <v>815554</v>
      </c>
      <c r="F8" s="88">
        <f>SUMIF(TH06!$D$11:$D$10169,'TK theo Loai viec'!$B8,TH06!G$11:G$10169)</f>
        <v>66767061</v>
      </c>
      <c r="G8" s="89">
        <f>IF($C$10+$C$11=0,"",$C8/$C$9*100)</f>
        <v>31.61120840630473</v>
      </c>
      <c r="H8" s="84"/>
    </row>
    <row r="9" spans="1:8" s="85" customFormat="1" ht="15.75" customHeight="1">
      <c r="A9" s="79" t="s">
        <v>13</v>
      </c>
      <c r="B9" s="80" t="s">
        <v>48</v>
      </c>
      <c r="C9" s="90">
        <f>C10+C11</f>
        <v>1142</v>
      </c>
      <c r="D9" s="90">
        <f>D10+D11</f>
        <v>345380579</v>
      </c>
      <c r="E9" s="90">
        <f>E10+E11</f>
        <v>3405449</v>
      </c>
      <c r="F9" s="90">
        <f>F10+F11</f>
        <v>341954730</v>
      </c>
      <c r="G9" s="89">
        <f>IF($C$10+$C$11=0,"",$C9/$C$9*100)</f>
        <v>100</v>
      </c>
      <c r="H9" s="81"/>
    </row>
    <row r="10" spans="1:8" s="85" customFormat="1" ht="15.75" customHeight="1">
      <c r="A10" s="82" t="s">
        <v>24</v>
      </c>
      <c r="B10" s="83" t="s">
        <v>41</v>
      </c>
      <c r="C10" s="88">
        <f aca="true" t="shared" si="0" ref="C10:F11">C7</f>
        <v>781</v>
      </c>
      <c r="D10" s="88">
        <f t="shared" si="0"/>
        <v>277777564</v>
      </c>
      <c r="E10" s="88">
        <f t="shared" si="0"/>
        <v>2589895</v>
      </c>
      <c r="F10" s="88">
        <f t="shared" si="0"/>
        <v>275187669</v>
      </c>
      <c r="G10" s="89">
        <f>IF($C$10+$C$11=0,"",$C10/$C$9*100)</f>
        <v>68.38879159369527</v>
      </c>
      <c r="H10" s="84"/>
    </row>
    <row r="11" spans="1:8" s="85" customFormat="1" ht="15.75" customHeight="1">
      <c r="A11" s="82" t="s">
        <v>42</v>
      </c>
      <c r="B11" s="83" t="s">
        <v>154</v>
      </c>
      <c r="C11" s="88">
        <f t="shared" si="0"/>
        <v>361</v>
      </c>
      <c r="D11" s="88">
        <f t="shared" si="0"/>
        <v>67603015</v>
      </c>
      <c r="E11" s="88">
        <f t="shared" si="0"/>
        <v>815554</v>
      </c>
      <c r="F11" s="88">
        <f t="shared" si="0"/>
        <v>66767061</v>
      </c>
      <c r="G11" s="89">
        <f>IF($C$10+$C$11=0,"",$C11/$C$9*100)</f>
        <v>31.61120840630473</v>
      </c>
      <c r="H11" s="84"/>
    </row>
    <row r="12" spans="2:7" ht="15.75" customHeight="1">
      <c r="B12" s="25"/>
      <c r="E12" s="283"/>
      <c r="F12" s="283"/>
      <c r="G12" s="283"/>
    </row>
    <row r="13" spans="2:7" ht="15.75" customHeight="1">
      <c r="B13" s="51" t="s">
        <v>150</v>
      </c>
      <c r="E13" s="294" t="s">
        <v>155</v>
      </c>
      <c r="F13" s="294"/>
      <c r="G13" s="294"/>
    </row>
    <row r="14" spans="1:7" ht="15.75" hidden="1">
      <c r="A14" s="10" t="s">
        <v>4</v>
      </c>
      <c r="B14" s="25" t="s">
        <v>151</v>
      </c>
      <c r="E14" s="295" t="s">
        <v>74</v>
      </c>
      <c r="F14" s="295"/>
      <c r="G14" s="295"/>
    </row>
    <row r="15" ht="15.75" hidden="1">
      <c r="B15" s="11" t="s">
        <v>5</v>
      </c>
    </row>
    <row r="16" ht="15.75" hidden="1">
      <c r="B16" s="12" t="s">
        <v>6</v>
      </c>
    </row>
    <row r="17" ht="15.75" hidden="1">
      <c r="B17" s="12" t="s">
        <v>7</v>
      </c>
    </row>
    <row r="18" ht="15.75" hidden="1">
      <c r="B18" s="13" t="s">
        <v>8</v>
      </c>
    </row>
    <row r="19" spans="2:7" ht="15.75">
      <c r="B19" s="25" t="s">
        <v>151</v>
      </c>
      <c r="E19" s="296" t="s">
        <v>74</v>
      </c>
      <c r="F19" s="296"/>
      <c r="G19" s="296"/>
    </row>
    <row r="23" spans="2:8" ht="15.75">
      <c r="B23" s="53"/>
      <c r="E23" s="293"/>
      <c r="F23" s="293"/>
      <c r="G23" s="293"/>
      <c r="H23" s="54"/>
    </row>
  </sheetData>
  <sheetProtection formatCells="0" formatColumns="0" formatRows="0"/>
  <mergeCells count="14">
    <mergeCell ref="D4:F4"/>
    <mergeCell ref="G4:G5"/>
    <mergeCell ref="H4:H5"/>
    <mergeCell ref="E12:G12"/>
    <mergeCell ref="A1:C1"/>
    <mergeCell ref="A2:C2"/>
    <mergeCell ref="E23:G23"/>
    <mergeCell ref="E13:G13"/>
    <mergeCell ref="E14:G14"/>
    <mergeCell ref="E19:G19"/>
    <mergeCell ref="A3:H3"/>
    <mergeCell ref="A4:A5"/>
    <mergeCell ref="B4:B5"/>
    <mergeCell ref="C4:C5"/>
  </mergeCells>
  <conditionalFormatting sqref="C6:F11">
    <cfRule type="cellIs" priority="1" dxfId="1" operator="lessThan" stopIfTrue="1">
      <formula>0</formula>
    </cfRule>
    <cfRule type="cellIs" priority="2" dxfId="0" operator="equal" stopIfTrue="1">
      <formula>"Kiểm tra lại"</formula>
    </cfRule>
  </conditionalFormatting>
  <printOptions/>
  <pageMargins left="0.5" right="0.25" top="0.2" bottom="0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45"/>
  <sheetViews>
    <sheetView zoomScale="90" zoomScaleNormal="90" zoomScalePageLayoutView="0" workbookViewId="0" topLeftCell="A1">
      <pane ySplit="1" topLeftCell="A5" activePane="bottomLeft" state="frozen"/>
      <selection pane="topLeft" activeCell="A1" sqref="A1"/>
      <selection pane="bottomLeft" activeCell="B46" sqref="B46"/>
    </sheetView>
  </sheetViews>
  <sheetFormatPr defaultColWidth="7.99609375" defaultRowHeight="18.75"/>
  <cols>
    <col min="1" max="1" width="5.21484375" style="1" customWidth="1"/>
    <col min="2" max="2" width="69.3359375" style="1" customWidth="1"/>
    <col min="3" max="3" width="4.21484375" style="1" customWidth="1"/>
    <col min="4" max="16384" width="7.99609375" style="1" customWidth="1"/>
  </cols>
  <sheetData>
    <row r="1" spans="1:2" ht="42.75" customHeight="1">
      <c r="A1" s="300" t="s">
        <v>35</v>
      </c>
      <c r="B1" s="300"/>
    </row>
    <row r="2" spans="1:2" s="3" customFormat="1" ht="18" customHeight="1">
      <c r="A2" s="4" t="s">
        <v>9</v>
      </c>
      <c r="B2" s="5" t="s">
        <v>144</v>
      </c>
    </row>
    <row r="3" spans="1:3" ht="18" customHeight="1">
      <c r="A3" s="40" t="s">
        <v>25</v>
      </c>
      <c r="B3" s="41" t="s">
        <v>62</v>
      </c>
      <c r="C3" s="16"/>
    </row>
    <row r="4" spans="1:3" ht="18" customHeight="1">
      <c r="A4" s="40" t="s">
        <v>26</v>
      </c>
      <c r="B4" s="41" t="s">
        <v>63</v>
      </c>
      <c r="C4" s="16"/>
    </row>
    <row r="5" spans="1:3" ht="18" customHeight="1">
      <c r="A5" s="40" t="s">
        <v>127</v>
      </c>
      <c r="B5" s="41" t="s">
        <v>64</v>
      </c>
      <c r="C5" s="16"/>
    </row>
    <row r="6" spans="1:3" ht="18" customHeight="1">
      <c r="A6" s="18" t="s">
        <v>129</v>
      </c>
      <c r="B6" s="20" t="s">
        <v>66</v>
      </c>
      <c r="C6" s="16"/>
    </row>
    <row r="7" spans="1:3" ht="18" customHeight="1">
      <c r="A7" s="18" t="s">
        <v>130</v>
      </c>
      <c r="B7" s="20" t="s">
        <v>119</v>
      </c>
      <c r="C7" s="16"/>
    </row>
    <row r="8" spans="1:3" ht="18" customHeight="1">
      <c r="A8" s="18" t="s">
        <v>131</v>
      </c>
      <c r="B8" s="20" t="s">
        <v>67</v>
      </c>
      <c r="C8" s="16"/>
    </row>
    <row r="9" spans="1:3" ht="18" customHeight="1">
      <c r="A9" s="18" t="s">
        <v>132</v>
      </c>
      <c r="B9" s="20" t="s">
        <v>68</v>
      </c>
      <c r="C9" s="16"/>
    </row>
    <row r="10" spans="1:3" ht="18" customHeight="1">
      <c r="A10" s="40" t="s">
        <v>128</v>
      </c>
      <c r="B10" s="41" t="s">
        <v>65</v>
      </c>
      <c r="C10" s="16"/>
    </row>
    <row r="11" spans="1:3" ht="18" customHeight="1">
      <c r="A11" s="18" t="s">
        <v>133</v>
      </c>
      <c r="B11" s="20" t="s">
        <v>122</v>
      </c>
      <c r="C11" s="16"/>
    </row>
    <row r="12" spans="1:3" ht="18" customHeight="1">
      <c r="A12" s="18" t="s">
        <v>134</v>
      </c>
      <c r="B12" s="20" t="s">
        <v>120</v>
      </c>
      <c r="C12" s="16"/>
    </row>
    <row r="13" spans="1:3" ht="18" customHeight="1">
      <c r="A13" s="18" t="s">
        <v>135</v>
      </c>
      <c r="B13" s="20" t="s">
        <v>121</v>
      </c>
      <c r="C13" s="16"/>
    </row>
    <row r="14" spans="1:3" ht="18" customHeight="1">
      <c r="A14" s="18" t="s">
        <v>136</v>
      </c>
      <c r="B14" s="20" t="s">
        <v>69</v>
      </c>
      <c r="C14" s="16"/>
    </row>
    <row r="15" spans="1:3" ht="18" customHeight="1">
      <c r="A15" s="18" t="s">
        <v>137</v>
      </c>
      <c r="B15" s="20" t="s">
        <v>70</v>
      </c>
      <c r="C15" s="16"/>
    </row>
    <row r="16" spans="1:3" ht="18" customHeight="1">
      <c r="A16" s="18" t="s">
        <v>138</v>
      </c>
      <c r="B16" s="20" t="s">
        <v>71</v>
      </c>
      <c r="C16" s="16"/>
    </row>
    <row r="17" spans="1:3" ht="18" customHeight="1">
      <c r="A17" s="18" t="s">
        <v>139</v>
      </c>
      <c r="B17" s="20" t="s">
        <v>72</v>
      </c>
      <c r="C17" s="16"/>
    </row>
    <row r="18" spans="1:3" ht="18" customHeight="1">
      <c r="A18" s="18" t="s">
        <v>140</v>
      </c>
      <c r="B18" s="20" t="s">
        <v>123</v>
      </c>
      <c r="C18" s="16"/>
    </row>
    <row r="19" spans="1:3" ht="18" customHeight="1">
      <c r="A19" s="18" t="s">
        <v>141</v>
      </c>
      <c r="B19" s="20" t="s">
        <v>124</v>
      </c>
      <c r="C19" s="16"/>
    </row>
    <row r="20" spans="1:3" ht="18" customHeight="1">
      <c r="A20" s="18" t="s">
        <v>142</v>
      </c>
      <c r="B20" s="20" t="s">
        <v>125</v>
      </c>
      <c r="C20" s="16"/>
    </row>
    <row r="21" spans="1:3" ht="18" customHeight="1">
      <c r="A21" s="18" t="s">
        <v>143</v>
      </c>
      <c r="B21" s="20" t="s">
        <v>126</v>
      </c>
      <c r="C21" s="16"/>
    </row>
    <row r="22" spans="1:2" s="3" customFormat="1" ht="18" customHeight="1">
      <c r="A22" s="4" t="s">
        <v>10</v>
      </c>
      <c r="B22" s="5" t="s">
        <v>2</v>
      </c>
    </row>
    <row r="23" spans="1:2" s="2" customFormat="1" ht="18" customHeight="1">
      <c r="A23" s="19" t="s">
        <v>14</v>
      </c>
      <c r="B23" s="42" t="s">
        <v>27</v>
      </c>
    </row>
    <row r="24" spans="1:2" s="2" customFormat="1" ht="18" customHeight="1">
      <c r="A24" s="19" t="s">
        <v>15</v>
      </c>
      <c r="B24" s="42" t="s">
        <v>52</v>
      </c>
    </row>
    <row r="25" spans="1:2" s="2" customFormat="1" ht="18" customHeight="1">
      <c r="A25" s="19" t="s">
        <v>16</v>
      </c>
      <c r="B25" s="42" t="s">
        <v>28</v>
      </c>
    </row>
    <row r="26" spans="1:2" s="2" customFormat="1" ht="18" customHeight="1">
      <c r="A26" s="19" t="s">
        <v>17</v>
      </c>
      <c r="B26" s="42" t="s">
        <v>29</v>
      </c>
    </row>
    <row r="27" spans="1:2" s="2" customFormat="1" ht="18" customHeight="1">
      <c r="A27" s="19" t="s">
        <v>18</v>
      </c>
      <c r="B27" s="42" t="s">
        <v>30</v>
      </c>
    </row>
    <row r="28" spans="1:2" s="2" customFormat="1" ht="18" customHeight="1">
      <c r="A28" s="19" t="s">
        <v>32</v>
      </c>
      <c r="B28" s="41" t="s">
        <v>85</v>
      </c>
    </row>
    <row r="29" spans="1:2" s="2" customFormat="1" ht="18" customHeight="1">
      <c r="A29" s="19" t="s">
        <v>82</v>
      </c>
      <c r="B29" s="41" t="s">
        <v>86</v>
      </c>
    </row>
    <row r="30" spans="1:2" s="2" customFormat="1" ht="18" customHeight="1">
      <c r="A30" s="19" t="s">
        <v>83</v>
      </c>
      <c r="B30" s="41" t="s">
        <v>87</v>
      </c>
    </row>
    <row r="31" spans="1:2" s="2" customFormat="1" ht="18" customHeight="1">
      <c r="A31" s="19" t="s">
        <v>84</v>
      </c>
      <c r="B31" s="42" t="s">
        <v>31</v>
      </c>
    </row>
    <row r="32" spans="1:2" s="3" customFormat="1" ht="18" customHeight="1">
      <c r="A32" s="4" t="s">
        <v>11</v>
      </c>
      <c r="B32" s="5" t="s">
        <v>3</v>
      </c>
    </row>
    <row r="33" spans="1:2" s="2" customFormat="1" ht="18" customHeight="1">
      <c r="A33" s="19" t="s">
        <v>19</v>
      </c>
      <c r="B33" s="42" t="s">
        <v>33</v>
      </c>
    </row>
    <row r="34" spans="1:2" s="2" customFormat="1" ht="18" customHeight="1">
      <c r="A34" s="19" t="s">
        <v>20</v>
      </c>
      <c r="B34" s="42" t="s">
        <v>34</v>
      </c>
    </row>
    <row r="35" spans="1:2" s="3" customFormat="1" ht="18" customHeight="1">
      <c r="A35" s="4" t="s">
        <v>12</v>
      </c>
      <c r="B35" s="5" t="s">
        <v>149</v>
      </c>
    </row>
    <row r="36" spans="1:2" s="2" customFormat="1" ht="18" customHeight="1">
      <c r="A36" s="19" t="s">
        <v>21</v>
      </c>
      <c r="B36" s="42" t="s">
        <v>145</v>
      </c>
    </row>
    <row r="37" spans="1:2" s="2" customFormat="1" ht="18" customHeight="1">
      <c r="A37" s="19" t="s">
        <v>22</v>
      </c>
      <c r="B37" s="42" t="s">
        <v>147</v>
      </c>
    </row>
    <row r="38" spans="1:2" s="2" customFormat="1" ht="18" customHeight="1">
      <c r="A38" s="19" t="s">
        <v>23</v>
      </c>
      <c r="B38" s="43" t="s">
        <v>146</v>
      </c>
    </row>
    <row r="39" spans="1:2" s="16" customFormat="1" ht="18" customHeight="1">
      <c r="A39" s="44" t="s">
        <v>13</v>
      </c>
      <c r="B39" s="45" t="s">
        <v>148</v>
      </c>
    </row>
    <row r="40" spans="1:2" s="16" customFormat="1" ht="18" customHeight="1">
      <c r="A40" s="46" t="s">
        <v>24</v>
      </c>
      <c r="B40" s="41" t="s">
        <v>115</v>
      </c>
    </row>
    <row r="41" spans="1:2" s="16" customFormat="1" ht="18" customHeight="1">
      <c r="A41" s="46" t="s">
        <v>42</v>
      </c>
      <c r="B41" s="47" t="s">
        <v>116</v>
      </c>
    </row>
    <row r="42" spans="1:2" s="16" customFormat="1" ht="18" customHeight="1">
      <c r="A42" s="46" t="s">
        <v>104</v>
      </c>
      <c r="B42" s="47" t="s">
        <v>117</v>
      </c>
    </row>
    <row r="43" spans="1:2" ht="18" customHeight="1">
      <c r="A43" s="4" t="s">
        <v>88</v>
      </c>
      <c r="B43" s="17" t="s">
        <v>40</v>
      </c>
    </row>
    <row r="44" spans="1:2" ht="18" customHeight="1">
      <c r="A44" s="19" t="s">
        <v>89</v>
      </c>
      <c r="B44" s="48" t="s">
        <v>41</v>
      </c>
    </row>
    <row r="45" spans="1:2" ht="18" customHeight="1">
      <c r="A45" s="19" t="s">
        <v>96</v>
      </c>
      <c r="B45" s="48" t="s">
        <v>154</v>
      </c>
    </row>
  </sheetData>
  <sheetProtection/>
  <mergeCells count="1">
    <mergeCell ref="A1:B1"/>
  </mergeCells>
  <printOptions/>
  <pageMargins left="0.5" right="0.25" top="0.2" bottom="0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4"/>
    </sheetView>
  </sheetViews>
  <sheetFormatPr defaultColWidth="8.88671875" defaultRowHeight="18.75"/>
  <cols>
    <col min="2" max="2" width="51.77734375" style="0" customWidth="1"/>
  </cols>
  <sheetData>
    <row r="1" spans="1:2" s="1" customFormat="1" ht="18.75" customHeight="1">
      <c r="A1" s="32" t="s">
        <v>13</v>
      </c>
      <c r="B1" s="33" t="s">
        <v>90</v>
      </c>
    </row>
    <row r="2" spans="1:2" s="1" customFormat="1" ht="18.75" customHeight="1">
      <c r="A2" s="34" t="s">
        <v>24</v>
      </c>
      <c r="B2" s="35" t="s">
        <v>98</v>
      </c>
    </row>
    <row r="3" spans="1:2" s="1" customFormat="1" ht="18.75" customHeight="1">
      <c r="A3" s="36" t="s">
        <v>105</v>
      </c>
      <c r="B3" s="37" t="s">
        <v>91</v>
      </c>
    </row>
    <row r="4" spans="1:2" s="1" customFormat="1" ht="31.5">
      <c r="A4" s="36" t="s">
        <v>106</v>
      </c>
      <c r="B4" s="37" t="s">
        <v>92</v>
      </c>
    </row>
    <row r="5" spans="1:2" s="1" customFormat="1" ht="15.75">
      <c r="A5" s="36" t="s">
        <v>107</v>
      </c>
      <c r="B5" s="37" t="s">
        <v>93</v>
      </c>
    </row>
    <row r="6" spans="1:2" s="1" customFormat="1" ht="31.5">
      <c r="A6" s="36" t="s">
        <v>108</v>
      </c>
      <c r="B6" s="37" t="s">
        <v>94</v>
      </c>
    </row>
    <row r="7" spans="1:2" s="1" customFormat="1" ht="30.75" customHeight="1">
      <c r="A7" s="36" t="s">
        <v>109</v>
      </c>
      <c r="B7" s="37" t="s">
        <v>95</v>
      </c>
    </row>
    <row r="8" spans="1:2" s="1" customFormat="1" ht="15.75">
      <c r="A8" s="34" t="s">
        <v>42</v>
      </c>
      <c r="B8" s="38" t="s">
        <v>97</v>
      </c>
    </row>
    <row r="9" spans="1:2" s="1" customFormat="1" ht="37.5" customHeight="1">
      <c r="A9" s="36" t="s">
        <v>110</v>
      </c>
      <c r="B9" s="37" t="s">
        <v>99</v>
      </c>
    </row>
    <row r="10" spans="1:2" s="1" customFormat="1" ht="31.5">
      <c r="A10" s="36" t="s">
        <v>111</v>
      </c>
      <c r="B10" s="37" t="s">
        <v>100</v>
      </c>
    </row>
    <row r="11" spans="1:2" s="1" customFormat="1" ht="31.5">
      <c r="A11" s="36" t="s">
        <v>112</v>
      </c>
      <c r="B11" s="37" t="s">
        <v>101</v>
      </c>
    </row>
    <row r="12" spans="1:2" s="1" customFormat="1" ht="15.75">
      <c r="A12" s="34" t="s">
        <v>104</v>
      </c>
      <c r="B12" s="38" t="s">
        <v>102</v>
      </c>
    </row>
    <row r="13" spans="1:2" s="1" customFormat="1" ht="15.75">
      <c r="A13" s="36" t="s">
        <v>114</v>
      </c>
      <c r="B13" s="39" t="s">
        <v>103</v>
      </c>
    </row>
    <row r="14" spans="1:2" s="1" customFormat="1" ht="31.5">
      <c r="A14" s="36" t="s">
        <v>113</v>
      </c>
      <c r="B14" s="39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AnhHT</dc:creator>
  <cp:keywords/>
  <dc:description/>
  <cp:lastModifiedBy>asus</cp:lastModifiedBy>
  <cp:lastPrinted>2019-10-17T09:10:22Z</cp:lastPrinted>
  <dcterms:created xsi:type="dcterms:W3CDTF">2012-09-06T02:00:52Z</dcterms:created>
  <dcterms:modified xsi:type="dcterms:W3CDTF">2019-10-24T09:33:26Z</dcterms:modified>
  <cp:category/>
  <cp:version/>
  <cp:contentType/>
  <cp:contentStatus/>
</cp:coreProperties>
</file>